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Local Disk (D)\My Working Documents\Biz Tools\OpsX Scheduling Systems Consulting\OpsX Service  Guides\Guides\2. OpsX Vendor Engagement, Systems Evaluation &amp; Selection\"/>
    </mc:Choice>
  </mc:AlternateContent>
  <xr:revisionPtr revIDLastSave="0" documentId="13_ncr:1_{4AD88DE0-A435-4E32-A8A0-62CF39B79C8E}" xr6:coauthVersionLast="47" xr6:coauthVersionMax="47" xr10:uidLastSave="{00000000-0000-0000-0000-000000000000}"/>
  <bookViews>
    <workbookView xWindow="-120" yWindow="-120" windowWidth="29040" windowHeight="15840" tabRatio="500" firstSheet="3" activeTab="8" xr2:uid="{00000000-000D-0000-FFFF-FFFF00000000}"/>
  </bookViews>
  <sheets>
    <sheet name="Instructions &amp; Overview" sheetId="1" r:id="rId1"/>
    <sheet name="Scoring Rubric" sheetId="2" r:id="rId2"/>
    <sheet name="Functional Fit" sheetId="3" r:id="rId3"/>
    <sheet name="Technical Fit" sheetId="4" r:id="rId4"/>
    <sheet name="Commercial Evaluation" sheetId="5" r:id="rId5"/>
    <sheet name="Vendor Maturity" sheetId="6" r:id="rId6"/>
    <sheet name="SLA &amp; Support" sheetId="7" r:id="rId7"/>
    <sheet name="Risk &amp; Compliance" sheetId="8" r:id="rId8"/>
    <sheet name="TWS Summary" sheetId="9" r:id="rId9"/>
  </sheets>
  <calcPr calcId="191029" iterateDelta="1E-4"/>
</workbook>
</file>

<file path=xl/calcChain.xml><?xml version="1.0" encoding="utf-8"?>
<calcChain xmlns="http://schemas.openxmlformats.org/spreadsheetml/2006/main">
  <c r="I12" i="9" l="1"/>
  <c r="G12" i="9"/>
  <c r="E12" i="9"/>
  <c r="I11" i="9"/>
  <c r="G11" i="9"/>
  <c r="E11" i="9"/>
  <c r="I10" i="9"/>
  <c r="G10" i="9"/>
  <c r="E10" i="9"/>
  <c r="I9" i="9"/>
  <c r="G9" i="9"/>
  <c r="E9" i="9"/>
  <c r="I8" i="9"/>
  <c r="G8" i="9"/>
  <c r="E8" i="9"/>
  <c r="I7" i="9"/>
  <c r="G7" i="9"/>
  <c r="E7" i="9"/>
  <c r="H13" i="8"/>
  <c r="H14" i="8" s="1"/>
  <c r="G13" i="8"/>
  <c r="G14" i="8" s="1"/>
  <c r="F13" i="8"/>
  <c r="F14" i="8" s="1"/>
  <c r="H13" i="7"/>
  <c r="H14" i="7" s="1"/>
  <c r="G13" i="7"/>
  <c r="G14" i="7" s="1"/>
  <c r="F13" i="7"/>
  <c r="F14" i="7" s="1"/>
  <c r="G14" i="6"/>
  <c r="H13" i="6"/>
  <c r="H14" i="6" s="1"/>
  <c r="G13" i="6"/>
  <c r="F13" i="6"/>
  <c r="F14" i="6" s="1"/>
  <c r="G15" i="5"/>
  <c r="F15" i="5"/>
  <c r="H14" i="5"/>
  <c r="H15" i="5" s="1"/>
  <c r="G14" i="5"/>
  <c r="F14" i="5"/>
  <c r="H15" i="4"/>
  <c r="H16" i="4" s="1"/>
  <c r="G15" i="4"/>
  <c r="G16" i="4" s="1"/>
  <c r="F15" i="4"/>
  <c r="F16" i="4" s="1"/>
  <c r="H16" i="3"/>
  <c r="H17" i="3" s="1"/>
  <c r="G16" i="3"/>
  <c r="G17" i="3" s="1"/>
  <c r="F16" i="3"/>
  <c r="F17" i="3" s="1"/>
  <c r="E13" i="9" l="1"/>
  <c r="E15" i="9" s="1"/>
  <c r="I13" i="9"/>
  <c r="I15" i="9" s="1"/>
  <c r="G13" i="9"/>
  <c r="G15" i="9" s="1"/>
</calcChain>
</file>

<file path=xl/sharedStrings.xml><?xml version="1.0" encoding="utf-8"?>
<sst xmlns="http://schemas.openxmlformats.org/spreadsheetml/2006/main" count="427" uniqueCount="282">
  <si>
    <t>OpsX VENDOR EVALUATION &amp; SELECTION FRAMEWORK
Practical Evaluation Workbook</t>
  </si>
  <si>
    <t>Confidential | For Airline Client Use Only  |  Version 1.6  |  2026  |  OpsX Consult</t>
  </si>
  <si>
    <t>PURPOSE</t>
  </si>
  <si>
    <t>This workbook is the practical companion to the OpsX Vendor Evaluation &amp; Selection Framework. Each tab corresponds to one of the six BSC evaluation components. Use it to record scores during vendor demonstrations and RFP reviews, generating a defensible Total Weighted Score (TWS).</t>
  </si>
  <si>
    <t>HOW TO USE</t>
  </si>
  <si>
    <t>1. Distribute this workbook to all evaluation committee members before vendor demonstrations.
2. Each evaluator scores independently — do NOT discuss scores before completing your own.
3. For each metric, apply the 1–5 scoring rubric (see Scoring Rubric tab).
4. Use the Practical Evaluation Tips and scenario questions in Column E to guide scoring evidence collection.
5. After all evaluators complete independent scoring, average scores per metric.
6. Weighted Component Scores and TWS are calculated automatically.</t>
  </si>
  <si>
    <t>SCORING SCALE</t>
  </si>
  <si>
    <t>FRAMEWORK COMPONENT OVERVIEW</t>
  </si>
  <si>
    <t>Component</t>
  </si>
  <si>
    <t>Weight</t>
  </si>
  <si>
    <t># Metrics</t>
  </si>
  <si>
    <t>Key Question</t>
  </si>
  <si>
    <t>Min. Threshold</t>
  </si>
  <si>
    <t>Functional Fit</t>
  </si>
  <si>
    <t>25%</t>
  </si>
  <si>
    <t>9</t>
  </si>
  <si>
    <t>Can this system run our 24/7 operations?</t>
  </si>
  <si>
    <t>3.0 — Mandatory Review</t>
  </si>
  <si>
    <t>Technical Fit</t>
  </si>
  <si>
    <t>20%</t>
  </si>
  <si>
    <t>8</t>
  </si>
  <si>
    <t>Will it connect to our systems and scale?</t>
  </si>
  <si>
    <t>—</t>
  </si>
  <si>
    <t>Commercial Evaluation</t>
  </si>
  <si>
    <t>7</t>
  </si>
  <si>
    <t>Is the 5-year TCO fair and predictable?</t>
  </si>
  <si>
    <t>Vendor Maturity</t>
  </si>
  <si>
    <t>15%</t>
  </si>
  <si>
    <t>6</t>
  </si>
  <si>
    <t>Has this vendor done this before, successfully?</t>
  </si>
  <si>
    <t>SLA &amp; Support</t>
  </si>
  <si>
    <t>10%</t>
  </si>
  <si>
    <t>Who answers the phone at 2am during IROPS?</t>
  </si>
  <si>
    <t>Risk &amp; Compliance</t>
  </si>
  <si>
    <t>What happens if things go wrong or we need to exit?</t>
  </si>
  <si>
    <t>TWS = (0.25 × FF) + (0.20 × TF) + (0.20 × CE) + (0.15 × VM) + (0.10 × SLA) + (0.10 × RC)    |    TWS Scale: 0.00 – 5.00</t>
  </si>
  <si>
    <t>TWS INTERPRETATION</t>
  </si>
  <si>
    <t>4.50 – 5.00</t>
  </si>
  <si>
    <t>Exceptional Fit</t>
  </si>
  <si>
    <t>Proceed to contract negotiation. Preferred vendor.</t>
  </si>
  <si>
    <t>3.75 – 4.49</t>
  </si>
  <si>
    <t>Strong Fit</t>
  </si>
  <si>
    <t>Proceed with due diligence. Minor conditions may apply.</t>
  </si>
  <si>
    <t>3.00 – 3.74</t>
  </si>
  <si>
    <t>Acceptable Fit</t>
  </si>
  <si>
    <t>Proceed with caution. Negotiate improvements.</t>
  </si>
  <si>
    <t>2.00 – 2.99</t>
  </si>
  <si>
    <t>Marginal Fit</t>
  </si>
  <si>
    <t>High risk. Request clarification before progressing.</t>
  </si>
  <si>
    <t>Below 2.00</t>
  </si>
  <si>
    <t>Poor Fit</t>
  </si>
  <si>
    <t>Disqualify or deprioritize.</t>
  </si>
  <si>
    <t>OpsX STANDARDIZED FIVE-POINT SCORING RUBRIC</t>
  </si>
  <si>
    <t>Consistent application of this rubric across all evaluators is critical to the integrity and comparability of the evaluation.</t>
  </si>
  <si>
    <t>Score</t>
  </si>
  <si>
    <t>Rating</t>
  </si>
  <si>
    <t>Assessment Criteria</t>
  </si>
  <si>
    <t>Description</t>
  </si>
  <si>
    <t>Procurement Outcome</t>
  </si>
  <si>
    <t>Indicator</t>
  </si>
  <si>
    <t>Practical Example</t>
  </si>
  <si>
    <t>Excellent</t>
  </si>
  <si>
    <t>Fully Meets / Exceeds</t>
  </si>
  <si>
    <t>Vendor fully satisfies all requirements with zero gaps. May offer value-add beyond scope.</t>
  </si>
  <si>
    <t>Strong selection candidate</t>
  </si>
  <si>
    <t>Green</t>
  </si>
  <si>
    <t>Vendor provides native EASA/FAA FTL crew pairing, live crew tracking, and real-time disruption automation — all demonstrated in a live airline environment.</t>
  </si>
  <si>
    <t>Good</t>
  </si>
  <si>
    <t>Meets with Minor Gaps</t>
  </si>
  <si>
    <t>Vendor satisfies core requirements. Minor gaps exist but are addressable via configuration or roadmap.</t>
  </si>
  <si>
    <t>Acceptable with conditions</t>
  </si>
  <si>
    <t>Amber</t>
  </si>
  <si>
    <t>Crew rostering is fully functional but the vendor lacks a native fatigue risk module; confirmed on the 6-month roadmap and available via API integration.</t>
  </si>
  <si>
    <t>Adequate</t>
  </si>
  <si>
    <t>Partial Meet</t>
  </si>
  <si>
    <t>Vendor meets approximately 60–79% of requirements. Notable gaps require custom development or workarounds.</t>
  </si>
  <si>
    <t>Proceed with caution</t>
  </si>
  <si>
    <t>Aircraft scheduling works for point-to-point but vendor has not deployed hub-and-spoke optimization; airline must validate workaround suitability.</t>
  </si>
  <si>
    <t>Poor</t>
  </si>
  <si>
    <t>Below Expectations</t>
  </si>
  <si>
    <t>Vendor meets less than 60% of requirements. Significant gaps with no clear resolution pathway.</t>
  </si>
  <si>
    <t>High risk — review carefully</t>
  </si>
  <si>
    <t>Red</t>
  </si>
  <si>
    <t>Vendor cannot support real-time IROPS management; only batch-based disruption recovery is available. No roadmap commitment provided.</t>
  </si>
  <si>
    <t>Unacceptable</t>
  </si>
  <si>
    <t>Does Not Meet</t>
  </si>
  <si>
    <t>Vendor fails to address critical requirements. Fundamental misalignment with airline operational needs.</t>
  </si>
  <si>
    <t>Disqualify / Eliminate</t>
  </si>
  <si>
    <t>Vendor has no crew management module; proposes a third-party integration with no defined timeline, no reference clients, and no contractual obligation.</t>
  </si>
  <si>
    <t>⚠  Where multiple evaluators score the same metric, individual scores should be recorded independently BEFORE any group discussion. Score averaging should only occur after independent scoring is complete to prevent anchoring bias.</t>
  </si>
  <si>
    <t>OpsX VENDOR EVALUATION  |  FUNCTIONAL FIT  |  Weight: 25%</t>
  </si>
  <si>
    <t>Component Key Question:  "Can this system run our 24/7 operations?"</t>
  </si>
  <si>
    <t>Functional Fit examines whether the vendor's system natively delivers the operational capabilities required to support the airline's IOCC functions — including aircraft scheduling, crew management, operations control, and disruption recovery — without excessive customization.</t>
  </si>
  <si>
    <t>📐  Weighted Functional Fit Score = 0.25 × [(Σ Functional Metric Scores) ÷ Number of Metrics]</t>
  </si>
  <si>
    <t>#</t>
  </si>
  <si>
    <t>Metric</t>
  </si>
  <si>
    <t>Weight %</t>
  </si>
  <si>
    <t>Practical Evaluation Tip</t>
  </si>
  <si>
    <t>Vendor A
Score (1–5)</t>
  </si>
  <si>
    <t>Vendor B
Score (1–5)</t>
  </si>
  <si>
    <t>Vendor C
Score (1–5)</t>
  </si>
  <si>
    <t>Evaluator Notes</t>
  </si>
  <si>
    <t>Aircraft Scheduling &amp; Fleet Optimization</t>
  </si>
  <si>
    <t>11%</t>
  </si>
  <si>
    <t>Ability to optimize tail assignment, rotation planning, maintenance adjacency, and fleet balancing across complex network models including hub-and-spoke, point-to-point, and hybrid operations.</t>
  </si>
  <si>
    <t>Ask the vendor to run a live optimization on a sample of your actual fleet data, not their demo network. Compare results against your current best schedule.
• Provide the vendor with 30 days of your actual flight schedule data (anonymized if needed). Request a live re-optimization run and compare KPIs: aircraft utilization %, empty positioning flights, maintenance adjacency violations, and schedule cost vs. baseline.
• Can your system handle our specific network model (hub-and-spoke / point-to-point / hybrid)? Show us with our own data.
• What is the optimization run time for a fleet of [X] aircraft across [Y] routes?
• How does your system handle concurrent fleet type constraints (e.g., A320 family restrictions, wet-lease aircraft)?
• Demonstrate tail assignment for a day with 3 aircraft AOGs — how does the reoptimization cascade across the network?</t>
  </si>
  <si>
    <t>Crew Pairing &amp; Rostering</t>
  </si>
  <si>
    <t>13%</t>
  </si>
  <si>
    <t>Native capability for legal pairing generation, optimized crew rostering, and fatigue risk management compliant with applicable regulatory frameworks (e.g., EASA FTL, FAA Part 117, GCAA, ICAO Annex 6).</t>
  </si>
  <si>
    <t>Provide a set of known 'borderline' duty patterns and verify whether the system correctly flags them. Request a sample compliance report output.
• Prepare 10–15 'borderline' FTL duty patterns from your actual operations (patterns that just barely comply or just exceed limits). Present these to the vendor and ask the system to evaluate each one.
• Which FTL/duty regulations are natively supported? Provide a compliance matrix for [your jurisdiction].
• How does the system handle multiple fleet type qualifications for a single crew member during rostering?
• Show us how fatigue risk scores are displayed to the crew controller. What thresholds trigger alerts?
• What happens when a new FTL regulation is published — how quickly is the system updated and who bears the cost?</t>
  </si>
  <si>
    <t>Crew Tracking &amp; Real-Time Management</t>
  </si>
  <si>
    <t>12%</t>
  </si>
  <si>
    <t>Live crew position monitoring, duty event updates, flight cover management, and automated replacement identification for disrupted operations.</t>
  </si>
  <si>
    <t>During the demo, simulate a crew member going sick at 3am during a wave. How does the system identify and present replacements? How long does it take?
• Script a live disruption scenario: Captain calls sick at 03:15 during a morning wave affecting 6 departures. Time the system's response to identify a qualified, legal replacement from standby and on-call pools.
• How does the system prioritize replacement options — by cost, legality, seniority, or a configurable combination?
• What is the data latency between a crew event occurring (e.g., check-in recorded, flight departure) and the crew tracking screen updating?
• Can the system automatically send notifications to affected crew members? Show us the workflow.
• How are crew members tracked across multiple airports simultaneously? What is the interface for the night shift controller?</t>
  </si>
  <si>
    <t>Operations Control &amp; Disruption Management</t>
  </si>
  <si>
    <t>Integrated delay management, irregular operations (IROPS) decision support, automated re-accommodation tools, and scenario modelling for rapid disruption recovery.</t>
  </si>
  <si>
    <t>Ask the vendor to demonstrate a real-world IROPS scenario — e.g., an aircraft AOG at a hub with 4 affected rotations. Evaluate the quality and speed of the system's decision support output.
• Present a scripted IROPS scenario: Aircraft AOG at hub, 4 rotations affected, 340 passengers impacted, 2 crew pairings broken. Ask the vendor to demonstrate the end-to-end recovery workflow in real time.
• Does your system support scenario modelling — the ability to run multiple recovery options in parallel before committing?
• How does the system calculate and display the passenger/revenue impact of each recovery option?
• What automated decision-support tools are available for the IOCC controller during IROPS?
• Can delay propagation be modelled forward across the next 24–48 hours? Show us the visualization.</t>
  </si>
  <si>
    <t>Long-Term Schedule Planning &amp; Slot Management</t>
  </si>
  <si>
    <t>Season build capability, frequency planning, seasonal pattern management, and airport slot coordination consistent with IATA Scheduling Guidelines.</t>
  </si>
  <si>
    <t>Verify integration with your primary slot coordinator (ACL, ACI, or similar). Request sample SSIM file export to validate format compliance.
• Request a sample SSIM file export from the vendor's system. Validate the file structure against IATA Standard Schedules Information Manual (SSIM) Chapter 6 requirements.
• Demonstrate the season build workflow from blank canvas to published schedule for a 6-month IATA season.
• How does the system handle slot coordination submissions and responses with ACL/airport authorities?
• What tools are available for frequency planning and year-over-year schedule comparison?
• Can the system flag slot usage violations (e.g., series usage below 80%) proactively during the season?</t>
  </si>
  <si>
    <t>Ground Operations &amp; Turnaround Management</t>
  </si>
  <si>
    <t>Support for stand and gate allocation, ground handling integration, and turnaround time optimization including turnaround buffer management.</t>
  </si>
  <si>
    <t>Check whether the system supports real-time turnaround monitoring or only planning. Integration with your ground handler's systems is a key dependency to validate.
• Ask whether turnaround monitoring is real-time or planning-only. Request a demo of a live turnaround timeline view showing actual vs. planned milestones.
• Does the system integrate with [your ground handler's system]? Request API documentation for the ground ops interface.
• How does the system calculate and display turnaround buffer risk? What triggers an alert?
• Can gate/stand assignments be optimized automatically based on aircraft type, connectivity, and terminal constraints?
• How does a late inbound impact the turnaround plan display for the ground ops team?</t>
  </si>
  <si>
    <t>Maintenance &amp; Engineering Integration</t>
  </si>
  <si>
    <t>Seamless integration with or native support for aircraft maintenance due-date tracking, technical stop planning, and A-check/line maintenance scheduling within flight operations.</t>
  </si>
  <si>
    <t>Confirm compatibility with your MRO/M&amp;E system (e.g., AMOS, TRAX, Mxi Maintenix). Request sample API documentation for the maintenance integration interface.
• Request the vendor's API documentation for maintenance integration. Ask them to walk through how a maintenance due-date update in [your MRO system] is reflected in the flight schedule in real time.
• Which MRO/M&amp;E systems do you have certified integrations with? What is the integration method (API, file-based, direct DB)?
• How does the system surface maintenance constraints to the fleet scheduler? Can maintenance windows be embedded in the optimization?
• Demonstrate how a technical stop (line maintenance requirement) is inserted into a rotation mid-season.
• What happens if the maintenance system pushes a revised due-date — how is the conflict surfaced and resolved in the scheduling system?</t>
  </si>
  <si>
    <t>Reporting, Analytics &amp; KPI Dashboards</t>
  </si>
  <si>
    <t>Availability of operational performance dashboards, KPI monitoring (OTP, schedule completion rate, crew utilization, cost per block hour), and configurable management reporting.</t>
  </si>
  <si>
    <t>Ask to see the standard KPI dashboard out-of-the-box. Then ask how long it takes to configure a custom report. Complex configuration requirements signal a rigid system.
• Ask to see the standard out-of-the-box KPI dashboard. Record which of the following metrics are natively available: OTP, schedule completion rate, crew utilization %, average delay per departure, CASK, cost per block hour.
• How long does it take to build a custom report from scratch? Does it require IT involvement or can an analyst do it?
• Can dashboards be role-based — different views for IOCC controller, crew manager, and CFO?
• Is data available in real time or batch? What is the data refresh frequency for operational dashboards?
• Can reports be scheduled for automatic distribution? Show us the export options (PDF, Excel, API feed).</t>
  </si>
  <si>
    <t>Configurability &amp; Localization</t>
  </si>
  <si>
    <t>Ability to configure business rules, constraint parameters, and workflow processes to match the airline's specific operational policies, fleet rules, and regulatory environment without bespoke coding.</t>
  </si>
  <si>
    <t>Test this during the demo: ask the vendor to add a new business rule (e.g., a custom crew qualification restriction). How many steps does it take? Does it require a developer?
• Live test: during the demo, ask the vendor to add a new custom business rule — e.g., 'Captain must have 3 sectors on type within 90 days or requires a check flight'. Observe whether this requires a developer, a configuration screen, or a support ticket.
• How are new FTL regulations or local authority rule changes applied — by the airline's own admin or by vendor professional services (chargeable)?
• What languages are supported for the UI? Can the system be localized for [your country/region]?
• How are time zones handled for multi-base operations across different jurisdictions?
• What is the governance process for testing and deploying a business rule change? Show us the change management workflow.</t>
  </si>
  <si>
    <t>COMPONENT SCORE  (Average of all metric scores above)</t>
  </si>
  <si>
    <t>WEIGHTED COMPONENT SCORE  (Component Score × 25% weight)</t>
  </si>
  <si>
    <t>SCORING GUIDE</t>
  </si>
  <si>
    <t xml:space="preserve">  5 – Excellent: Fully meets / exceeds all requirements</t>
  </si>
  <si>
    <t xml:space="preserve">  4 – Good: Meets with minor addressable gaps</t>
  </si>
  <si>
    <t xml:space="preserve">  3 – Adequate: Partial meet (~60–79%); proceed with caution</t>
  </si>
  <si>
    <t xml:space="preserve">  2 – Poor: Below expectations; high risk</t>
  </si>
  <si>
    <t xml:space="preserve">  1 – Unacceptable: Does not meet; disqualify / eliminate</t>
  </si>
  <si>
    <t>OpsX VENDOR EVALUATION  |  TECHNICAL FIT  |  Weight: 20%</t>
  </si>
  <si>
    <t>Component Key Question:  "Will it connect to our systems and scale?"</t>
  </si>
  <si>
    <t>Technical Fit evaluates whether the vendor's system can be successfully integrated within the airline's existing IT ecosystem, meets performance and scalability requirements, and is built on a modern, maintainable architecture.</t>
  </si>
  <si>
    <t>📐  Weighted Technical Fit Score = 0.20 × [(Σ Technical Metric Scores) ÷ Number of Metrics]</t>
  </si>
  <si>
    <t>System Architecture &amp; Deployment Model</t>
  </si>
  <si>
    <t>Evaluation of deployment options (SaaS, on-premise, private cloud, hybrid), infrastructure requirements, and alignment with the airline's existing IT strategy and data sovereignty requirements.</t>
  </si>
  <si>
    <t>If your airline has data residency requirements, confirm in writing where data is stored and processed — not just where the vendor's primary data centre is located.
• Request a written confirmation of data storage locations (country and data centre provider), not just the primary hosting region. Confirm compliance with [your jurisdiction's] data sovereignty laws.
• What deployment models do you offer: SaaS, on-premise, private cloud, hybrid? What are the infrastructure requirements for each?
• What is your data centre redundancy model and geographic distribution?
• For SaaS: what is the upgrade cadence and can the airline control upgrade timing?
• For on-premise: what server specifications, OS, and database requirements apply? What is the annual infrastructure cost estimate?</t>
  </si>
  <si>
    <t>API &amp; Integration Capability</t>
  </si>
  <si>
    <t>Availability and robustness of published APIs (REST, SOAP, SFTP-based), pre-built connectors to major industry systems (Amadeus, Sabre, SITA, AMOS, ACARS), and support for IATA message standards (SSIM, AIDX, MVT, SCR).</t>
  </si>
  <si>
    <t>Request the vendor's full API documentation and test one integration in your sandbox environment before scoring.
• Request the full API documentation package before the demo. After reviewing, ask the vendor to demonstrate a live API call in your sandbox environment — specifically the integration point most critical to your operations (e.g., ACARS, PSS, MRO).
• Which IATA message standards do you support natively: SSIM, AIDX, MVT, SCR, PNRGOV, others?
• Do you have certified pre-built integrations with [list your current systems: PSS, ACARS provider, MRO, GDS]? Provide integration documentation for each.
• What is your API versioning policy — how long do deprecated API versions remain supported?
• If we need a custom integration not on your standard list, what is the process, timeline, and cost?</t>
  </si>
  <si>
    <t>System Performance &amp; Scalability</t>
  </si>
  <si>
    <t>Demonstrated ability to handle the airline's current and projected transaction volumes, concurrent users, and optimization run times under realistic operational conditions.</t>
  </si>
  <si>
    <t>Ask for performance benchmark data from a client with a comparable fleet and network size — not from a controlled lab environment.
• Request performance benchmark data from a comparable airline reference client (similar fleet size, route network, and concurrent user count). Do not accept lab-environment figures.
• For a fleet of [X] aircraft, what is the expected crew pairing optimization run time? Fleet optimization run time?
• How many concurrent IOCC users has the system been tested with at peak load?
• What is the system response time for a standard crew replacement search during IROPS? (Target: &lt;5 seconds)
• What is your horizontal scaling model — how does the system handle a 50% increase in fleet size without re-architecture?</t>
  </si>
  <si>
    <t>Data Security &amp; Access Controls</t>
  </si>
  <si>
    <t>Compliance with relevant data security standards (ISO 27001, SOC 2 Type II, GDPR where applicable), role-based access control architecture, data encryption protocols (in transit and at rest), and audit trail capabilities.</t>
  </si>
  <si>
    <t>Request copies of the vendor's most recent ISO 27001 certificate and SOC 2 Type II report. Inspect audit trail functionality.
• Request copies of the vendor's current ISO 27001 certificate and most recent SOC 2 Type II report. Check issuance dates — certificates older than 12 months should be queried.
• Demonstrate the audit trail: make a change to a duty schedule in the demo. Show us the audit log entry — what is captured? (User ID, timestamp, before/after values, IP address?)
• How is role-based access control structured? Can we limit specific controllers to only view/edit their base operations?
• What encryption standards are used for data in transit and at rest?
• What is your process if a privileged vendor employee with system access leaves the company?</t>
  </si>
  <si>
    <t>Disaster Recovery &amp; Business Continuity</t>
  </si>
  <si>
    <t>Documented DR architecture including Recovery Time Objective (RTO) and Recovery Point Objective (RPO), failover mechanism design, and geographic redundancy of hosting infrastructure.</t>
  </si>
  <si>
    <t>For an IOCC environment, a maximum RTO of 4 hours is generally acceptable; below 2 hours is preferred. Ask if DR has been tested in the last 12 months.
• Ask for the documented RTO and RPO targets. For IOCC environments, RTO ≤2 hours and RPO ≤15 minutes are preferred thresholds. Request contractual commitment, not just marketing claims.
• Has your DR/failover process been tested in the last 12 months? Can you share the test results?
• What is the geographic separation between your primary and secondary hosting infrastructure?
• In the event of a full primary data centre failure, what is the manual failover process and who initiates it?
• What is the airline's operational procedure during a system outage — do you provide a degraded-mode workflow guide?</t>
  </si>
  <si>
    <t>Upgrade &amp; Release Management</t>
  </si>
  <si>
    <t>Frequency and method of system updates, backward compatibility assurance, client communication protocols for planned maintenance, and the airline's ability to control upgrade timing.</t>
  </si>
  <si>
    <t>Ask: 'Can we defer a mandatory upgrade by 60 days?' and 'How many breaking changes were introduced in the last three releases?'
• Ask directly: 'Can we defer a mandatory upgrade by 60 days if it falls during our summer peak?' Record the answer verbatim — it signals how much operational control the airline retains.
• How many breaking changes (API, data model, or UI) were introduced in the last three major releases?
• What advance notice do you provide before a mandatory upgrade? What is the minimum notice period in the contract?
• Do you maintain a regression test suite that the airline can run before accepting an upgrade?
• Who bears the cost of re-testing custom integrations after an upgrade?</t>
  </si>
  <si>
    <t>Technology Stack &amp; Longevity</t>
  </si>
  <si>
    <t>Assessment of the underlying technology platform (programming language, database, middleware) against industry standards of longevity and supportability.</t>
  </si>
  <si>
    <t>If the vendor's system is built on technologies older than 10 years, request a roadmap for modernization.
• Ask the vendor to describe their full technology stack: programming language(s), database platform, middleware/message broker, and front-end framework. Cross-reference against industry longevity standards.
• What is the age of your core platform codebase? Has any significant re-architecture occurred in the last 5 years?
• Do you have a published technology modernization roadmap? When will legacy components be retired?
• Is the front-end a modern web application (browser-based) or a legacy client-server application requiring desktop installation?
• What cloud-native capabilities (containerization, microservices, serverless) have been adopted in the current architecture?</t>
  </si>
  <si>
    <t>User Interface &amp; Accessibility</t>
  </si>
  <si>
    <t>Intuitiveness of the UI for IOCC controllers and planners, availability of mobile access where operationally relevant, configurability of role-based dashboards, and multi-language support.</t>
  </si>
  <si>
    <t>Invite 2–3 of your IOCC controllers to observe the demo and rate the UI independently.
• Bring 2–3 of your experienced IOCC controllers into the demo session. Ask them to rate the UI independently on: task discoverability, visual clarity under pressure, and click-depth for common operations.
• How many clicks does it take to execute a crew replacement for a sick captain on a live departure?
• Is there a mobile/tablet interface? What IOCC functions are accessible via mobile?
• How are role-based dashboards configured — by the airline's own admin or by vendor professional services?
• What accessibility standards does the UI comply with (e.g., WCAG 2.1)? Are high-contrast modes available for control room environments?</t>
  </si>
  <si>
    <t>WEIGHTED COMPONENT SCORE  (Component Score × 20% weight)</t>
  </si>
  <si>
    <t>OpsX VENDOR EVALUATION  |  COMMERCIAL EVALUATION  |  Weight: 20%</t>
  </si>
  <si>
    <t>Component Key Question:  "Is the 5-year TCO fair and predictable?"</t>
  </si>
  <si>
    <t>Commercial Evaluation examines not merely the headline licensing or subscription price, but the complete Total Cost of Ownership (TCO) including implementation, training, support, customization, and renewal costs over a five-year horizon.</t>
  </si>
  <si>
    <t>📐  Weighted Commercial Score = 0.20 × [(Σ Commercial Metric Scores) ÷ Number of Metrics]</t>
  </si>
  <si>
    <t>Total Cost of Ownership (5-Year TCO)</t>
  </si>
  <si>
    <t>18%</t>
  </si>
  <si>
    <t>Comprehensive 5-year cost model encompassing licensing/subscription fees, implementation and professional services, training, annual maintenance, and contracted change request rates.</t>
  </si>
  <si>
    <t>Require all vendors to complete a standardized TCO template — not submit their own format.
• Issue a standardized TCO template to all vendors requiring them to itemize: Year 1–5 licensing/subscription fees, implementation professional services, data migration, integration development, training (initial + ongoing), annual maintenance/support, and projected change request costs.
• What costs are NOT included in the headline subscription/licensing fee? List every item that would be billed separately.
• Are there fleet-size or user-count thresholds that trigger pricing tier changes? At what point and by how much?
• What is the annual fee escalation clause — is it fixed, CPI-linked, or discretionary?
• Provide TCO data from two comparable airline clients for their first 5 years of contract.</t>
  </si>
  <si>
    <t>Pricing Model Transparency &amp; Predictability</t>
  </si>
  <si>
    <t>16%</t>
  </si>
  <si>
    <t>Clarity and consistency of the vendor's pricing structure. Preference for fixed annual fees or clearly defined usage-based pricing with capped escalation.</t>
  </si>
  <si>
    <t>Ask: 'What would our total cost be if our fleet grew by 20%?' and 'What is the maximum annual fee escalation clause?'
• Ask the vendor: 'If our fleet grows from [X] to [X × 1.2] aircraft within the contract period, what is the exact cost impact?' Request a written answer, not a verbal estimate.
• What is the maximum contractual annual fee escalation? Is it capped?
• Are there any 'compliance update' or 'regulatory module' fees that could be triggered by new aviation authority regulations?
• What happens to pricing if we reduce fleet size — is there a floor or minimum contract value?
• Walk us through every scenario where we could incur costs beyond the base annual fee.</t>
  </si>
  <si>
    <t>Implementation &amp; Project Delivery Costs</t>
  </si>
  <si>
    <t>14%</t>
  </si>
  <si>
    <t>Reasonableness of professional services costs for implementation, data migration, and go-live support. Includes assessment of the vendor's implementation methodology.</t>
  </si>
  <si>
    <t>Request reference data on their last 5 implementations: were they delivered on time and within budget?
• Request outcome data from the vendor's last 5 airline implementations: planned vs. actual timeline, planned vs. actual budget, and scope changes. A vendor who refuses to provide this has something to hide.
• Is your implementation cost a fixed-price or time-and-materials engagement? What is the scope boundary?
• Who is responsible for cost overruns if the timeline extends due to data migration complexity?
• What does your standard implementation methodology look like? How many vendor FTEs are assigned and for how long?
• What internal resource commitment is required from the airline during implementation (FTE count, duration, skill requirements)?</t>
  </si>
  <si>
    <t>Commercial Flexibility &amp; Negotiability</t>
  </si>
  <si>
    <t>Vendor's willingness to negotiate on pricing, payment terms, volume discounts, phased deployment options, and contract duration.</t>
  </si>
  <si>
    <t>Use the TWS scorecard in negotiation. If a vendor scores 3.2 on Commercial Flexibility, present this openly during commercial discussions.
• Test flexibility on four dimensions: (1) payment terms — will they accept quarterly vs. annual billing? (2) contract duration — will they offer a 3-year term vs. standard 5? (3) phased deployment — can modules be contracted and paid for separately? (4) volume discounts — what discount applies at [X+20%] fleet size?
• What is the minimum contract duration you will offer? What is the commercial penalty for early termination at Year 2?
• Will you accept a Proof of Concept clause with a go/no-go decision point before full contract commitment?
• Are payment milestones tied to delivery milestones, or are they calendar-based?
• What concessions have you made in recent airline contracts? Give us two examples.</t>
  </si>
  <si>
    <t>Contract Terms &amp; Exit Provisions</t>
  </si>
  <si>
    <t>Fairness of contract length, data portability provisions upon termination, exit assistance obligations, and intellectual property clauses.</t>
  </si>
  <si>
    <t>Ask specifically: 'If we terminate after year 3, what data do we get back, in what format, and how long does the vendor support transition?'
• Ask directly: 'If we terminate at the end of Year 3, what data do we receive back? In what format? Within how many days? At what cost?' Record the response verbatim.
• Does the contract include a data portability clause with defined formats (e.g., CSV, XML, IATA standard) and a defined delivery timeline?
• What transition assistance obligations does the vendor have upon termination — will they support migration to a competitor's system?
• Who owns any custom configurations, workflows, and business rules developed during the contract?
• What are the IP ownership terms for any bespoke development or integrations built during the engagement?</t>
  </si>
  <si>
    <t>Change Request &amp; Enhancement Pricing</t>
  </si>
  <si>
    <t>Clarity and fairness of the commercial model for post-go-live change requests, configuration changes, and functional enhancements.</t>
  </si>
  <si>
    <t>Request a fully itemized day-rate schedule and ask for examples of typical change requests from other airline clients, along with their approximate cost.
• Request a fully itemized change request rate card: day rates by role (architect, developer, tester, project manager), minimum engagement sizes, and any uplift for urgent or out-of-hours work.
• Is there an annual change request budget included in the base subscription, or is every change billed separately?
• Provide 5 examples of change requests raised by existing airline clients in the last 12 months, with the hours charged for each.
• Are configuration changes (business rules, thresholds, alert parameters) billed as change requests or covered in the standard support model?
• Is there a cap on day-rate escalation over the contract term?</t>
  </si>
  <si>
    <t>Value for Money &amp; ROI Evidence</t>
  </si>
  <si>
    <t>Vendor's ability to demonstrate tangible return on investment through case studies, operational KPI improvements, and client-referenced financial benefits.</t>
  </si>
  <si>
    <t>Require documented ROI evidence from at least two reference clients in comparable airline environments.
• Require the vendor to provide ROI case studies from at least two named airline clients of comparable size. The case studies must include: before/after KPI data (OTP improvement, crew cost reduction, IROPS recovery time), measurement methodology, and a named contact willing to validate the figures.
• What is the typical payback period for an airline of our size implementing your system?
• What crew cost reduction has been achieved by clients using your crew pairing optimizer? Provide documented evidence.
• What OTP improvement is attributable to your disruption management tools in reference deployments?
• Can you provide a reference client willing to discuss ROI achieved on a call with our evaluation committee?</t>
  </si>
  <si>
    <t>OpsX VENDOR EVALUATION  |  VENDOR MATURITY  |  Weight: 15%</t>
  </si>
  <si>
    <t>Component Key Question:  "Has this vendor done this before, successfully?"</t>
  </si>
  <si>
    <t>Vendor Maturity assesses the organizational credibility, financial stability, implementation capability, and aviation domain expertise of the vendor. Airlines are highly specialized operating environments — vendors without proven airline-sector implementations cannot be assumed to understand the regulatory complexity or integration demands of IOCC environments.</t>
  </si>
  <si>
    <t>📐  Weighted Vendor Maturity Score = 0.15 × [(Σ Vendor Maturity Metric Scores) ÷ Number of Metrics]</t>
  </si>
  <si>
    <t>Airline Client Base &amp; Reference Quality</t>
  </si>
  <si>
    <t>Number and caliber of live airline clients operating similar fleet sizes, network models, and operational complexity. Verifiable references from airlines willing to confirm operational performance.</t>
  </si>
  <si>
    <t>Don't just count clients — assess comparability. A vendor with 20 airline clients all operating fewer than 20 aircraft is not equivalent to one with 10 clients operating 100+ aircraft in a complex hub network.
• Request a full client list with: airline name, fleet size at implementation, current fleet size, network model (hub/PTP/LCC), modules live, implementation date, and a named reference contact.
• Of your airline clients, how many operate a fleet size comparable to ours (within ±30%)? How many share our network model?
• Arrange direct reference calls with two airline clients of comparable size — not clients selected by the vendor's sales team, but references we select from the full client list.
• What percentage of your airline clients have renewed their contract at least once?
• Have any airline clients terminated their contract early? If so, why?</t>
  </si>
  <si>
    <t>Years in Aviation Scheduling Market</t>
  </si>
  <si>
    <t>Duration of the vendor's active presence in the airline scheduling systems market. Longevity indicates product investment continuity and accumulated domain expertise.</t>
  </si>
  <si>
    <t>Distinguish between years in the market and years with active live airline clients.
• Ask the vendor to clarify: (1) year the company was founded, (2) year the scheduling product was first developed, (3) year the first live airline client went into production. These are three distinct milestones.
• What was your total airline client count 3 years ago versus today? Is the base growing or contracting?
• Have there been any ownership changes, acquisitions, or management leadership changes in the last 5 years? What was the impact on product continuity?
• Is airline scheduling your core product or a secondary offering alongside other industry verticals?
• Name your three longest-tenured airline clients and their relationship duration with your product.</t>
  </si>
  <si>
    <t>Product Roadmap &amp; Investment Commitment</t>
  </si>
  <si>
    <t>Credibility and specificity of the vendor's published product development roadmap over the next 3 to 5 years. Evidence of continuous investment in AI/ML optimization, cloud-native architecture, and regulatory compliance updates.</t>
  </si>
  <si>
    <t>Ask the vendor to share their roadmap for the next 3 years — not just a slide deck, but a quarterly commitment schedule.
• Ask for the product roadmap in a format that shows quarterly committed deliverables for the next 12 months and directional items for Years 2–3. A slide deck with 'AI optimization — coming soon' is not a roadmap.
• What percentage of your annual R&amp;D budget is allocated to the airline scheduling product specifically?
• What has been delivered from your roadmap in the last 12 months? Provide a list of committed items and their actual delivery dates.
• What AI/ML capabilities are currently live in production vs. on the roadmap? What is the evidence of optimization improvement?
• If we identify a critical regulatory compliance gap during implementation, what is the process and timeline for addressing it? Who bears the cost?</t>
  </si>
  <si>
    <t>Financial Stability &amp; Corporate Health</t>
  </si>
  <si>
    <t>Assessment of the vendor's financial position including revenue growth trajectory, profitability, shareholder structure, and any parent company backing or private equity ownership.</t>
  </si>
  <si>
    <t>If the vendor is a private company and will not share financial statements, request a Dun &amp; Bradstreet or equivalent credit report.
• For private companies: request audited financial statements for the last 2 years, or a Dun &amp; Bradstreet / Creditsafe report if statements are refused. For public companies: review last annual report.
• What is your revenue from airline scheduling products specifically? What percentage of total company revenue does this represent?
• If PE-backed: what is the investment horizon and exit strategy? What governance protections exist for clients if the company is sold?
• Have there been any redundancies, restructurings, or cost-cutting programmes in the product team in the last 24 months?
• What contractual protections exist for clients if the vendor is acquired or enters administration (e.g., source code escrow)?</t>
  </si>
  <si>
    <t>Implementation Team Competency</t>
  </si>
  <si>
    <t>Qualifications, depth, and airline-sector experience of the vendor's implementation and professional services team.</t>
  </si>
  <si>
    <t>Request CVs of the proposed implementation team members before contract signature. Vendors who present senior profiles during sales and deploy junior teams during delivery is a known and costly pattern.
• Request anonymized CVs for the proposed implementation Project Manager and Lead Technical Architect before contract signature. Confirm these are the individuals who will actually be assigned, not sales proxies.
• How many simultaneous airline implementations is your professional services team currently managing?
• What percentage of your implementation team has prior airline operations experience (not just IT)?
• If the assigned Project Manager leaves mid-implementation, what is your escalation and replacement process?
• Can we include a contractual clause requiring your approval for key team member changes during implementation?</t>
  </si>
  <si>
    <t>Partner Ecosystem &amp; Third-Party Support</t>
  </si>
  <si>
    <t>Quality and breadth of the vendor's partner network including systems integrators, regional implementation partners, and technology alliances.</t>
  </si>
  <si>
    <t>For airlines in regions where the vendor has no local office, a strong regional partner is essential. Ask for partner references in your geographic region specifically.
• Ask for a list of certified implementation partners in [your geographic region]. Request reference contacts for at least one regional partner who has completed an airline implementation.
• What is the vetting and certification process for your implementation partners?
• Can a regional partner lead the implementation end-to-end, or does the vendor's core team need to be on-site?
• What technology alliance partnerships exist that are relevant to our integration requirements (e.g., SITA, Amadeus, cloud providers)?
• If the vendor's own professional services team is unavailable, what is the process for engaging a certified partner?</t>
  </si>
  <si>
    <t>WEIGHTED COMPONENT SCORE  (Component Score × 15% weight)</t>
  </si>
  <si>
    <t>OpsX VENDOR EVALUATION  |  SLA &amp; SUPPORT  |  Weight: 10%</t>
  </si>
  <si>
    <t>Component Key Question:  "Who answers the phone at 2am during IROPS?"</t>
  </si>
  <si>
    <t>The SLA &amp; Support component evaluates the vendor's commitments regarding system availability, incident response, and ongoing operational support. For an airline operating 24/7/365, any system outage during critical operational windows carries direct financial and safety consequences.</t>
  </si>
  <si>
    <t>📐  Weighted SLA &amp; Support Score = 0.10 × [(Σ SLA Metric Scores) ÷ Number of Metrics]</t>
  </si>
  <si>
    <t>System Availability Guarantee (Uptime SLA)</t>
  </si>
  <si>
    <t>Contractually guaranteed system uptime percentage over a rolling 12-month period. Minimum acceptable threshold for IOCC environments is 99.5%. Vendors guaranteeing 99.9%+ with verifiable historical evidence score highest.</t>
  </si>
  <si>
    <t>Verify SLA uptime claims with reference clients — not just the contract. Ask: 'What was your actual uptime last year?' and 'How are planned maintenance windows treated in the SLA calculation?'
• Ask for actual uptime data for the last 12 months from two reference clients — not the contractual commitment, but measured performance. Request this as a written statement from the reference client.
• How are planned maintenance windows treated in your uptime SLA calculation — excluded or included?
• What is the contractual definition of 'downtime'? Does it include partial degradation or only full outages?
• What is the maximum planned maintenance window duration per month? When can these occur (e.g., restricted from peak operational hours)?
• What service credits apply if the uptime SLA is breached? Are credits automatically applied or does the airline need to claim them?</t>
  </si>
  <si>
    <t>Incident Response &amp; Resolution Times</t>
  </si>
  <si>
    <t>Defined and contractually binding response and resolution timeframes for P1, P2, and P3 incidents. Penalty clauses for breach of SLA commitments.</t>
  </si>
  <si>
    <t>For IOCC environments, a P1 response time of 15 minutes or less is the expected standard. Anything above 30 minutes for a critical failure is unacceptable.
• Request the vendor's full incident priority matrix: definition of P1/P2/P3/P4, target response time, target resolution time, and escalation path for each. Then validate against reference clients: are these targets actually met?
• What constitutes a P1 incident in your SLA definition? Is a crew scheduling system being inaccessible during a morning wave classified as P1?
• What penalty applies if a P1 response time target is missed? Is it meaningful relative to the cost of the outage?
• Describe your on-call support structure — who responds to a P1 at 03:00 on a Sunday? What is their role and technical authority?
• What is the average time-to-resolution for P1 incidents in the last 12 months? Request supporting data.</t>
  </si>
  <si>
    <t>24/7 Support Coverage &amp; Channel Availability</t>
  </si>
  <si>
    <t>Availability of round-the-clock technical support via multiple channels (telephone, email, web portal). Coverage must include non-business hours, weekends, and public holidays.</t>
  </si>
  <si>
    <t>Test this during evaluation: call the vendor's support line at 11pm on a Friday and ask a technical question.
• As part of the evaluation process, have a team member call the vendor's emergency support line at an off-hours time (e.g., 11pm on a Friday or during a weekend). Record response time and quality of the technical response.
• Is the 24/7 support provided by internal staff or a third-party BPO? Where is the support team located?
• What are the available support channels: phone, email, web portal, live chat? Which channels are available 24/7 vs. business hours only?
• Is there a dedicated IOCC 'red phone' or priority routing for operational emergencies?
• Are public holidays in our jurisdiction covered by the standard 24/7 SLA or excluded?</t>
  </si>
  <si>
    <t>Training &amp; Knowledge Transfer</t>
  </si>
  <si>
    <t>17%</t>
  </si>
  <si>
    <t>Comprehensiveness of initial training programme for operational users, system administrators, and IOCC management. Availability of self-paced e-learning, documentation, and refresher training.</t>
  </si>
  <si>
    <t>Ask specifically about training for new staff hired after go-live — airlines have high operational staff turnover.
• Ask specifically: 'If we hire a new IOCC controller 18 months after go-live, what training options are available? At what cost?'
• What is included in the initial training programme? Provide a training plan with: audience (by role), duration, format (in-person/virtual/e-learning), and materials provided.
• Is there a self-service knowledge base or LMS (Learning Management System) available 24/7?
• How are system administrators trained to manage user access, configure business rules, and perform routine admin tasks independently?
• What training is provided for IOCC management and executive users — not just operational staff?</t>
  </si>
  <si>
    <t>Client Success &amp; Relationship Management</t>
  </si>
  <si>
    <t>Vendor's model for ongoing client relationship management post go-live, including dedicated account management, quarterly business reviews, and proactive system health monitoring.</t>
  </si>
  <si>
    <t>Ask: 'Who is our named account manager and what is their airline operations background?'
• Ask for the name and profile of the proposed Account Manager for your account. Request their background — do they have airline operations experience or are they purely commercial/sales?
• What is the cadence and structure of post-go-live account reviews? Who attends from the vendor side?
• Is there a proactive system health monitoring service? Will the vendor alert you to performance degradation before you notice it?
• What is the escalation path if the account manager is unresponsive or unable to resolve an issue?
• How many accounts does the typical Account Manager manage? Is this a relationship manager or a ticket handler?</t>
  </si>
  <si>
    <t>Escalation Pathways &amp; Governance</t>
  </si>
  <si>
    <t>Clarity and accessibility of escalation procedures for unresolved incidents, contractual disputes, or systemic performance issues. Availability of executive-level escalation contacts and defined governance meeting cadence.</t>
  </si>
  <si>
    <t>Require named executive escalation contacts to be written into the contract — not just stated verbally during sales.
• Request a named executive escalation contact (VP-level or above) to be written into the contract with a defined response time commitment. Verbal assurances from the sales team are not sufficient.
• What is the escalation path for a P1 incident that has not been resolved within the contracted resolution time?
• What is the process for escalating a contractual dispute — is there an independent arbitration mechanism?
• How frequently are governance meetings held? Who attends? What is the agenda structure?
• If we invoke the escalation process, what is the vendor's committed response from executive leadership (hours, not days)?</t>
  </si>
  <si>
    <t>WEIGHTED COMPONENT SCORE  (Component Score × 10% weight)</t>
  </si>
  <si>
    <t>OpsX VENDOR EVALUATION  |  RISK &amp; COMPLIANCE  |  Weight: 10%</t>
  </si>
  <si>
    <t>Component Key Question:  "What happens if things go wrong or we need to exit?"</t>
  </si>
  <si>
    <t>Risk &amp; Compliance assesses the degree to which the vendor and their system protect the airline from regulatory exposure, data security risk, contractual lock-in, and third-party dependency risk. This component functions as a risk floor — a vendor that fails materially across these dimensions may warrant disqualification irrespective of scores on other components.</t>
  </si>
  <si>
    <t>📐  Weighted Risk &amp; Compliance Score = 0.10 × [(Σ Risk Metric Scores) ÷ Number of Metrics]</t>
  </si>
  <si>
    <t>Regulatory &amp; Aviation Authority Compliance</t>
  </si>
  <si>
    <t>Documented compliance of the system with applicable civil aviation authority requirements including crew duty and rest regulation frameworks, slot coordination rules, and safety management system data requirements.</t>
  </si>
  <si>
    <t>Request a compliance matrix showing how the system meets each applicable FTL/duty regulation in your jurisdiction. If the vendor cannot produce this, get the compliance gap obligation in writing.
• Request a compliance matrix that maps every applicable regulatory requirement in your jurisdiction (FTL, slot rules, SMS data) to a specific system function. The matrix should be signed by the vendor's compliance lead.
• If there is a gap between your system's current capability and our regulatory requirements, who is responsible for closing it and within what timeline?
• How quickly was your last regulatory compliance update delivered after an authority published new rules? Provide a documented example.
• Have any of your airline clients received regulatory findings related to your system's compliance output? If so, how were they resolved?
• Is your system certified or endorsed by any civil aviation authority? Provide documentation.</t>
  </si>
  <si>
    <t>Data Privacy &amp; Sovereignty Compliance</t>
  </si>
  <si>
    <t>Vendor's documented adherence to applicable data protection legislation (GDPR, PDPA, POPIA, or equivalent) relevant to the airline's data jurisdiction. Clarity on data residency options.</t>
  </si>
  <si>
    <t>Request a completed Data Processing Agreement (DPA) before contract signature. If the vendor's standard DPA places all liability on the airline for data breaches caused by vendor negligence, negotiate this.
• Request the vendor's standard Data Processing Agreement (DPA) for legal review before scoring. Specifically check: who is the data controller vs. data processor, liability apportionment for vendor-caused breaches, and data residency commitments.
• Can you guarantee data residency within [your country/jurisdiction]? Is this commitment contractual and enforceable?
• What cross-border data transfers occur in your standard deployment? To which countries?
• What is your process when a data subject submits a deletion or portability request under applicable data protection law?
• Has your organization been subject to a data protection authority investigation or enforcement action in the last 3 years?</t>
  </si>
  <si>
    <t>Vendor Lock-In &amp; Portability Risk</t>
  </si>
  <si>
    <t>Assessment of the structural risk of lock-in including proprietary data formats, dependency on vendor-specific infrastructure, absence of data export standards, and practical barriers to migration at contract termination.</t>
  </si>
  <si>
    <t>Ask: 'If we terminate at contract end, provide us with all our data in a standard format within 30 days at no additional cost.' Vendor hesitation here is a major red flag.
• State directly: 'At contract end, we require all our data returned in a standard, open format within 30 days at no additional cost.' Record the vendor's unscripted response verbatim — hesitation or qualification is a lock-in signal.
• What proprietary data formats or schemas are used in your system? Can all data be exported to standard formats (CSV, XML, JSON)?
• Is there a documented data migration guide for transitioning to a different vendor? Has it ever been used?
• What dependencies exist on vendor-specific infrastructure that cannot be replicated or migrated?
• Have any clients successfully migrated away from your system? How long did it take and what was the process?</t>
  </si>
  <si>
    <t>Third-Party &amp; Supply Chain Risk</t>
  </si>
  <si>
    <t>Identification of critical sub-processors, cloud hosting dependencies, and technology partners whose failure could impact system availability or security.</t>
  </si>
  <si>
    <t>Ask the vendor to produce a list of all critical sub-processors and their dependency for system functionality.
• Request a written list of all critical sub-processors (cloud hosting, data centre, ACARS providers, identity management, etc.) and their functional dependency for system operation. Assess concentration risk.
• Which single third-party failure would have the most material impact on system availability? What is your mitigation?
• What is your cloud hosting provider (AWS, Azure, GCP, other)? What is the contractual term with that provider relative to our contract?
• If your primary cloud provider experiences a regional outage, what is your failover architecture?
• How do you assess and manage the security posture of your critical sub-processors?</t>
  </si>
  <si>
    <t>Information Security Incident Management</t>
  </si>
  <si>
    <t>Vendor's documented processes for detecting, containing, and disclosing information security incidents including contractual obligations for breach notification timelines, forensic support, and remediation commitments.</t>
  </si>
  <si>
    <t>Require a breach notification obligation of no more than 48 hours to be written into the contract.
• Request the vendor's information security incident response plan. Assess: detection capability, containment process, notification obligation, and forensic support commitment.
• What is the contractual breach notification timeline in your standard contract? Is it 24 hours, 48 hours, or 72 hours? (Anything beyond 72 hours is unacceptable in a regulated aviation environment.)
• Describe your most significant security incident in the last 3 years: what happened, how was it detected, how long did containment take, and what client notification occurred?
• Do you provide forensic support to affected clients following a breach? Is this included in the contract or billed separately?
• What security monitoring tools and processes are in place for detecting unauthorized access to airline operational data?</t>
  </si>
  <si>
    <t>Contractual Risk &amp; Liability Framework</t>
  </si>
  <si>
    <t>Balanced assessment of indemnification provisions, limitation of liability clauses, intellectual property ownership, and audit rights. Evaluates whether the contract appropriately distributes risk between vendor and airline.</t>
  </si>
  <si>
    <t>Have your legal counsel review the limitation of liability clause before finalizing any score.
• Have your legal counsel review the limitation of liability clause specifically before scoring this metric. Vendors who cap their liability at one month's subscription fee for a multi-million-dollar operational system are placing disproportionate risk on the airline.
• What is the cap on your total contractual liability? Is it the same for a data breach as for a service outage?
• Does the contract include indemnification for third-party IP infringement claims?
• What audit rights does the airline have — can we commission an independent security audit of the vendor's systems?
• Are there any unilateral contract modification clauses that allow the vendor to change terms without airline consent?</t>
  </si>
  <si>
    <t>OpsX VENDOR EVALUATION — TOTAL WEIGHTED SCORE (TWS) SUMMARY</t>
  </si>
  <si>
    <t>Scores are pulled automatically from each component tab. Enter vendor names below.</t>
  </si>
  <si>
    <t>Vendor A Name:</t>
  </si>
  <si>
    <t>Vendor B Name:</t>
  </si>
  <si>
    <t>Vendor C Name:</t>
  </si>
  <si>
    <t>[Enter Name]</t>
  </si>
  <si>
    <t>Evaluation Component</t>
  </si>
  <si>
    <t>Vendor A
Comp. Score</t>
  </si>
  <si>
    <t>Vendor A
Weighted Score</t>
  </si>
  <si>
    <t>Vendor B
Comp. Score</t>
  </si>
  <si>
    <t>Vendor B
Weighted Score</t>
  </si>
  <si>
    <t>Vendor C
Comp. Score</t>
  </si>
  <si>
    <t>Vendor C
Weighted Score</t>
  </si>
  <si>
    <t>TOTAL WEIGHTED SCORE (TWS)</t>
  </si>
  <si>
    <t>TWS RATING</t>
  </si>
  <si>
    <t>5 = Excellent (Fully Meets/Exceeds)  |  4 = Good (Meets with Minor Gaps)  |  3 = Adequate (Partial Meet)  |  2 = Poor (Below Expectations)  |  1 = Unacceptable (Does Not Meet)
⚠ A vendor scoring below 3.0 on Functional Fit must be subject to mandatory committee review regardless of overall TWS.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</si>
</sst>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
    </font>
    <font>
      <b/>
      <sz val="16"/>
      <color rgb="FFFFFFFF"/>
      <name val="Arial"/>
      <charset val="1"/>
    </font>
    <font>
      <sz val="9"/>
      <color rgb="FFAAAAAA"/>
      <name val="Arial"/>
      <charset val="1"/>
    </font>
    <font>
      <b/>
      <sz val="10"/>
      <color rgb="FFFFFFFF"/>
      <name val="Arial"/>
      <charset val="1"/>
    </font>
    <font>
      <sz val="9"/>
      <color rgb="FF1A1A1A"/>
      <name val="Arial"/>
      <charset val="1"/>
    </font>
    <font>
      <b/>
      <sz val="9"/>
      <color rgb="FFFFFFFF"/>
      <name val="Arial"/>
      <charset val="1"/>
    </font>
    <font>
      <b/>
      <sz val="9"/>
      <color rgb="FF0D2137"/>
      <name val="Arial"/>
      <charset val="1"/>
    </font>
    <font>
      <sz val="9"/>
      <color rgb="FF0D2137"/>
      <name val="Arial"/>
      <charset val="1"/>
    </font>
    <font>
      <sz val="9"/>
      <color rgb="FFFFFFFF"/>
      <name val="Arial"/>
      <charset val="1"/>
    </font>
    <font>
      <sz val="9"/>
      <color rgb="FF333333"/>
      <name val="Arial"/>
      <charset val="1"/>
    </font>
    <font>
      <b/>
      <sz val="9"/>
      <color rgb="FF333333"/>
      <name val="Arial"/>
      <charset val="1"/>
    </font>
    <font>
      <b/>
      <sz val="14"/>
      <color rgb="FFFFFFFF"/>
      <name val="Arial"/>
      <charset val="1"/>
    </font>
    <font>
      <sz val="9"/>
      <color rgb="FF155724"/>
      <name val="Arial"/>
      <charset val="1"/>
    </font>
    <font>
      <sz val="9"/>
      <color rgb="FF856404"/>
      <name val="Arial"/>
      <charset val="1"/>
    </font>
    <font>
      <sz val="9"/>
      <color rgb="FF721C24"/>
      <name val="Arial"/>
      <charset val="1"/>
    </font>
    <font>
      <b/>
      <sz val="9"/>
      <color rgb="FF856404"/>
      <name val="Arial"/>
      <charset val="1"/>
    </font>
    <font>
      <b/>
      <sz val="13"/>
      <color rgb="FFFFFFFF"/>
      <name val="Arial"/>
      <charset val="1"/>
    </font>
    <font>
      <sz val="10"/>
      <color rgb="FFFFFFFF"/>
      <name val="Arial"/>
      <charset val="1"/>
    </font>
    <font>
      <b/>
      <sz val="9"/>
      <color rgb="FF1B3A5C"/>
      <name val="Arial"/>
      <charset val="1"/>
    </font>
    <font>
      <b/>
      <sz val="10"/>
      <color rgb="FF2E6DA4"/>
      <name val="Arial"/>
      <charset val="1"/>
    </font>
    <font>
      <b/>
      <sz val="12"/>
      <name val="Arial"/>
      <charset val="1"/>
    </font>
    <font>
      <b/>
      <sz val="11"/>
      <color rgb="FFFFFFFF"/>
      <name val="Arial"/>
      <charset val="1"/>
    </font>
    <font>
      <b/>
      <sz val="11"/>
      <color rgb="FF2E6DA4"/>
      <name val="Arial"/>
      <charset val="1"/>
    </font>
    <font>
      <b/>
      <sz val="11"/>
      <color rgb="FF0D2137"/>
      <name val="Arial"/>
      <charset val="1"/>
    </font>
    <font>
      <b/>
      <sz val="11"/>
      <color rgb="FF0D2137"/>
      <name val="Arial"/>
      <family val="2"/>
    </font>
    <font>
      <b/>
      <sz val="12"/>
      <name val="Arial"/>
      <family val="2"/>
    </font>
    <font>
      <sz val="11"/>
      <name val="Calibri"/>
      <family val="2"/>
      <charset val="1"/>
    </font>
    <font>
      <b/>
      <sz val="13"/>
      <name val="Arial"/>
      <family val="2"/>
    </font>
    <font>
      <b/>
      <sz val="10"/>
      <name val="Arial"/>
      <family val="2"/>
    </font>
    <font>
      <b/>
      <sz val="9"/>
      <name val="Arial"/>
      <family val="2"/>
    </font>
  </fonts>
  <fills count="33">
    <fill>
      <patternFill patternType="none"/>
    </fill>
    <fill>
      <patternFill patternType="gray125"/>
    </fill>
    <fill>
      <patternFill patternType="solid">
        <fgColor rgb="FF0D2137"/>
        <bgColor rgb="FF1A1A1A"/>
      </patternFill>
    </fill>
    <fill>
      <patternFill patternType="solid">
        <fgColor rgb="FF1B3A5C"/>
        <bgColor rgb="FF333333"/>
      </patternFill>
    </fill>
    <fill>
      <patternFill patternType="solid">
        <fgColor rgb="FFEEF5FB"/>
        <bgColor rgb="FFFFFFFF"/>
      </patternFill>
    </fill>
    <fill>
      <patternFill patternType="solid">
        <fgColor rgb="FF2E6DA4"/>
        <bgColor rgb="FF3D7EAA"/>
      </patternFill>
    </fill>
    <fill>
      <patternFill patternType="solid">
        <fgColor rgb="FFFFFFFF"/>
        <bgColor rgb="FFEEF5FB"/>
      </patternFill>
    </fill>
    <fill>
      <patternFill patternType="solid">
        <fgColor rgb="FF198754"/>
        <bgColor rgb="FF008080"/>
      </patternFill>
    </fill>
    <fill>
      <patternFill patternType="solid">
        <fgColor rgb="FF5DB075"/>
        <bgColor rgb="FF5BA3D0"/>
      </patternFill>
    </fill>
    <fill>
      <patternFill patternType="solid">
        <fgColor rgb="FFFFC107"/>
        <bgColor rgb="FFFF9900"/>
      </patternFill>
    </fill>
    <fill>
      <patternFill patternType="solid">
        <fgColor rgb="FFFD7E14"/>
        <bgColor rgb="FFFF9900"/>
      </patternFill>
    </fill>
    <fill>
      <patternFill patternType="solid">
        <fgColor rgb="FFDC3545"/>
        <bgColor rgb="FF993366"/>
      </patternFill>
    </fill>
    <fill>
      <patternFill patternType="solid">
        <fgColor rgb="FFD4EDDA"/>
        <bgColor rgb="FFD6E8F7"/>
      </patternFill>
    </fill>
    <fill>
      <patternFill patternType="solid">
        <fgColor rgb="FFFFF3CD"/>
        <bgColor rgb="FFEEF5FB"/>
      </patternFill>
    </fill>
    <fill>
      <patternFill patternType="solid">
        <fgColor rgb="FFF8D7DA"/>
        <bgColor rgb="FFFFF3CD"/>
      </patternFill>
    </fill>
    <fill>
      <patternFill patternType="solid">
        <fgColor rgb="FFD6E8F7"/>
        <bgColor rgb="FFD4EDDA"/>
      </patternFill>
    </fill>
    <fill>
      <patternFill patternType="solid">
        <fgColor theme="4"/>
        <bgColor rgb="FF1A1A1A"/>
      </patternFill>
    </fill>
    <fill>
      <patternFill patternType="solid">
        <fgColor theme="4"/>
        <bgColor indexed="64"/>
      </patternFill>
    </fill>
    <fill>
      <patternFill patternType="solid">
        <fgColor theme="4"/>
        <bgColor rgb="FF333333"/>
      </patternFill>
    </fill>
    <fill>
      <patternFill patternType="solid">
        <fgColor theme="0"/>
        <bgColor rgb="FFD6E8F7"/>
      </patternFill>
    </fill>
    <fill>
      <patternFill patternType="solid">
        <fgColor theme="0"/>
        <bgColor rgb="FFEEF5FB"/>
      </patternFill>
    </fill>
    <fill>
      <patternFill patternType="solid">
        <fgColor theme="0"/>
        <bgColor rgb="FFFFFFFF"/>
      </patternFill>
    </fill>
    <fill>
      <patternFill patternType="solid">
        <fgColor theme="0"/>
        <bgColor rgb="FF3D7EAA"/>
      </patternFill>
    </fill>
    <fill>
      <patternFill patternType="solid">
        <fgColor theme="0"/>
        <bgColor rgb="FF333333"/>
      </patternFill>
    </fill>
    <fill>
      <patternFill patternType="solid">
        <fgColor theme="0"/>
        <bgColor rgb="FF1A1A1A"/>
      </patternFill>
    </fill>
    <fill>
      <patternFill patternType="solid">
        <fgColor theme="0"/>
        <bgColor indexed="64"/>
      </patternFill>
    </fill>
    <fill>
      <patternFill patternType="solid">
        <fgColor theme="0"/>
        <bgColor rgb="FFD4EDDA"/>
      </patternFill>
    </fill>
    <fill>
      <patternFill patternType="solid">
        <fgColor theme="3" tint="0.39997558519241921"/>
        <bgColor rgb="FF3D7EAA"/>
      </patternFill>
    </fill>
    <fill>
      <patternFill patternType="solid">
        <fgColor theme="3" tint="0.39997558519241921"/>
        <bgColor rgb="FF1A1A1A"/>
      </patternFill>
    </fill>
    <fill>
      <patternFill patternType="solid">
        <fgColor theme="0"/>
        <bgColor rgb="FF008080"/>
      </patternFill>
    </fill>
    <fill>
      <patternFill patternType="solid">
        <fgColor theme="0"/>
        <bgColor rgb="FF5BA3D0"/>
      </patternFill>
    </fill>
    <fill>
      <patternFill patternType="solid">
        <fgColor theme="0"/>
        <bgColor rgb="FFFF9900"/>
      </patternFill>
    </fill>
    <fill>
      <patternFill patternType="solid">
        <fgColor theme="0"/>
        <bgColor rgb="FF993366"/>
      </patternFill>
    </fill>
  </fills>
  <borders count="7">
    <border>
      <left/>
      <right/>
      <top/>
      <bottom/>
      <diagonal/>
    </border>
    <border>
      <left style="thin">
        <color rgb="FFCCCCCC"/>
      </left>
      <right style="thin">
        <color rgb="FFCCCCCC"/>
      </right>
      <top style="thin">
        <color rgb="FFCCCCCC"/>
      </top>
      <bottom style="thin">
        <color rgb="FFCCCCCC"/>
      </bottom>
      <diagonal/>
    </border>
    <border>
      <left style="medium">
        <color rgb="FF1B3A5C"/>
      </left>
      <right style="medium">
        <color rgb="FF1B3A5C"/>
      </right>
      <top style="medium">
        <color rgb="FF1B3A5C"/>
      </top>
      <bottom style="medium">
        <color rgb="FF1B3A5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s>
  <cellStyleXfs count="1">
    <xf numFmtId="0" fontId="0" fillId="0" borderId="0"/>
  </cellStyleXfs>
  <cellXfs count="96">
    <xf numFmtId="0" fontId="0" fillId="0" borderId="0" xfId="0"/>
    <xf numFmtId="0" fontId="5"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7"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12" fillId="12"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13" fillId="13" borderId="1" xfId="0" applyFont="1" applyFill="1" applyBorder="1" applyAlignment="1">
      <alignment horizontal="center" vertical="top" wrapText="1"/>
    </xf>
    <xf numFmtId="0" fontId="5" fillId="9"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14" fillId="14" borderId="1" xfId="0" applyFont="1" applyFill="1" applyBorder="1" applyAlignment="1">
      <alignment horizontal="center" vertical="top" wrapText="1"/>
    </xf>
    <xf numFmtId="0" fontId="5" fillId="11" borderId="1" xfId="0" applyFont="1" applyFill="1" applyBorder="1" applyAlignment="1">
      <alignment horizontal="center" vertical="top" wrapText="1"/>
    </xf>
    <xf numFmtId="0" fontId="6" fillId="6" borderId="1" xfId="0" applyFont="1" applyFill="1" applyBorder="1" applyAlignment="1">
      <alignment horizontal="left" vertical="top" wrapText="1"/>
    </xf>
    <xf numFmtId="0" fontId="19" fillId="6" borderId="1" xfId="0" applyFont="1" applyFill="1" applyBorder="1" applyAlignment="1">
      <alignment horizontal="center" vertical="center" wrapText="1"/>
    </xf>
    <xf numFmtId="0" fontId="4" fillId="6" borderId="1" xfId="0" applyFont="1" applyFill="1" applyBorder="1" applyAlignment="1">
      <alignment horizontal="left" vertical="top" wrapText="1"/>
    </xf>
    <xf numFmtId="0" fontId="13" fillId="1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19" fillId="4" borderId="1" xfId="0" applyFont="1" applyFill="1" applyBorder="1" applyAlignment="1">
      <alignment horizontal="center" vertical="center" wrapText="1"/>
    </xf>
    <xf numFmtId="0" fontId="4" fillId="4" borderId="1" xfId="0" applyFont="1" applyFill="1" applyBorder="1" applyAlignment="1">
      <alignment horizontal="left" vertical="top" wrapText="1"/>
    </xf>
    <xf numFmtId="0" fontId="5" fillId="3" borderId="0" xfId="0" applyFont="1" applyFill="1" applyAlignment="1">
      <alignment horizontal="center" vertical="center" wrapText="1"/>
    </xf>
    <xf numFmtId="0" fontId="6" fillId="15" borderId="0" xfId="0" applyFont="1" applyFill="1" applyAlignment="1">
      <alignment horizontal="center" vertical="center" wrapText="1"/>
    </xf>
    <xf numFmtId="0" fontId="22" fillId="6" borderId="2" xfId="0" applyFont="1" applyFill="1" applyBorder="1" applyAlignment="1">
      <alignment horizontal="center" vertical="center" wrapText="1"/>
    </xf>
    <xf numFmtId="2" fontId="23" fillId="1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2" fontId="24" fillId="12" borderId="1" xfId="0" applyNumberFormat="1" applyFont="1" applyFill="1" applyBorder="1" applyAlignment="1">
      <alignment horizontal="center" vertical="center" wrapText="1"/>
    </xf>
    <xf numFmtId="0" fontId="6" fillId="4" borderId="6" xfId="0" applyFont="1" applyFill="1" applyBorder="1" applyAlignment="1">
      <alignment horizontal="left" vertical="top" wrapText="1"/>
    </xf>
    <xf numFmtId="0" fontId="19" fillId="4" borderId="6" xfId="0" applyFont="1" applyFill="1" applyBorder="1" applyAlignment="1">
      <alignment horizontal="center" vertical="center" wrapText="1"/>
    </xf>
    <xf numFmtId="2" fontId="23" fillId="12" borderId="6" xfId="0" applyNumberFormat="1" applyFont="1" applyFill="1" applyBorder="1" applyAlignment="1">
      <alignment horizontal="center" vertical="center" wrapText="1"/>
    </xf>
    <xf numFmtId="0" fontId="20" fillId="19" borderId="1" xfId="0" applyFont="1" applyFill="1" applyBorder="1" applyAlignment="1">
      <alignment horizontal="center" vertical="center" wrapText="1"/>
    </xf>
    <xf numFmtId="0" fontId="4" fillId="20" borderId="1" xfId="0" applyFont="1" applyFill="1" applyBorder="1" applyAlignment="1">
      <alignment horizontal="left" vertical="top" wrapText="1"/>
    </xf>
    <xf numFmtId="0" fontId="4" fillId="21" borderId="1" xfId="0" applyFont="1" applyFill="1" applyBorder="1" applyAlignment="1">
      <alignment horizontal="left" vertical="top" wrapText="1"/>
    </xf>
    <xf numFmtId="2" fontId="21" fillId="22" borderId="5" xfId="0" applyNumberFormat="1" applyFont="1" applyFill="1" applyBorder="1" applyAlignment="1">
      <alignment horizontal="center" vertical="center" wrapText="1"/>
    </xf>
    <xf numFmtId="0" fontId="0" fillId="23" borderId="5" xfId="0" applyFill="1" applyBorder="1"/>
    <xf numFmtId="2" fontId="21" fillId="24" borderId="5" xfId="0" applyNumberFormat="1" applyFont="1" applyFill="1" applyBorder="1" applyAlignment="1">
      <alignment horizontal="center" vertical="center" wrapText="1"/>
    </xf>
    <xf numFmtId="0" fontId="0" fillId="24" borderId="5" xfId="0" applyFill="1" applyBorder="1"/>
    <xf numFmtId="0" fontId="0" fillId="25" borderId="0" xfId="0" applyFill="1"/>
    <xf numFmtId="0" fontId="26" fillId="24" borderId="5" xfId="0" applyFont="1" applyFill="1" applyBorder="1"/>
    <xf numFmtId="2" fontId="27" fillId="24" borderId="5" xfId="0" applyNumberFormat="1" applyFont="1" applyFill="1" applyBorder="1" applyAlignment="1">
      <alignment horizontal="center" vertical="center" wrapText="1"/>
    </xf>
    <xf numFmtId="0" fontId="26" fillId="26" borderId="5" xfId="0" applyFont="1" applyFill="1" applyBorder="1"/>
    <xf numFmtId="0" fontId="28" fillId="26" borderId="5" xfId="0" applyFont="1" applyFill="1" applyBorder="1" applyAlignment="1">
      <alignment horizontal="center" vertical="center" wrapText="1"/>
    </xf>
    <xf numFmtId="2" fontId="21" fillId="27" borderId="1" xfId="0" applyNumberFormat="1" applyFont="1" applyFill="1" applyBorder="1" applyAlignment="1">
      <alignment horizontal="center" vertical="center" wrapText="1"/>
    </xf>
    <xf numFmtId="2" fontId="21" fillId="27" borderId="6" xfId="0" applyNumberFormat="1" applyFont="1" applyFill="1" applyBorder="1" applyAlignment="1">
      <alignment horizontal="center" vertical="center" wrapText="1"/>
    </xf>
    <xf numFmtId="0" fontId="5" fillId="28" borderId="1" xfId="0" applyFont="1" applyFill="1" applyBorder="1" applyAlignment="1">
      <alignment horizontal="center" vertical="center" wrapText="1"/>
    </xf>
    <xf numFmtId="0" fontId="3" fillId="27" borderId="1" xfId="0" applyFont="1" applyFill="1" applyBorder="1" applyAlignment="1">
      <alignment horizontal="center" vertical="center" wrapText="1"/>
    </xf>
    <xf numFmtId="0" fontId="3" fillId="27" borderId="6"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0" xfId="0"/>
    <xf numFmtId="0" fontId="8" fillId="7" borderId="1" xfId="0" applyFont="1" applyFill="1" applyBorder="1" applyAlignment="1">
      <alignment horizontal="left" vertical="center" wrapText="1"/>
    </xf>
    <xf numFmtId="0" fontId="0" fillId="0" borderId="3" xfId="0" applyBorder="1"/>
    <xf numFmtId="0" fontId="0" fillId="0" borderId="4" xfId="0" applyBorder="1"/>
    <xf numFmtId="0" fontId="4" fillId="4" borderId="0" xfId="0" applyFont="1" applyFill="1" applyAlignment="1">
      <alignment horizontal="left" vertical="top" wrapText="1"/>
    </xf>
    <xf numFmtId="0" fontId="3" fillId="2" borderId="0" xfId="0" applyFont="1" applyFill="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11"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3" fillId="5" borderId="0" xfId="0" applyFont="1" applyFill="1" applyAlignment="1">
      <alignment horizontal="center" vertical="center" wrapText="1"/>
    </xf>
    <xf numFmtId="0" fontId="9" fillId="9"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3" borderId="0" xfId="0" applyFont="1" applyFill="1" applyAlignment="1">
      <alignment horizontal="center" vertical="center" wrapText="1"/>
    </xf>
    <xf numFmtId="0" fontId="11" fillId="2" borderId="0" xfId="0" applyFont="1" applyFill="1" applyAlignment="1">
      <alignment horizontal="center" vertical="center" wrapText="1"/>
    </xf>
    <xf numFmtId="0" fontId="15" fillId="13" borderId="0" xfId="0" applyFont="1" applyFill="1" applyAlignment="1">
      <alignment horizontal="left" vertical="center" wrapText="1"/>
    </xf>
    <xf numFmtId="0" fontId="5" fillId="3" borderId="0" xfId="0" applyFont="1" applyFill="1" applyAlignment="1">
      <alignment horizontal="center" vertical="center" wrapText="1"/>
    </xf>
    <xf numFmtId="0" fontId="17" fillId="18" borderId="0" xfId="0" applyFont="1" applyFill="1" applyAlignment="1">
      <alignment horizontal="center" vertical="center" wrapText="1"/>
    </xf>
    <xf numFmtId="0" fontId="0" fillId="17" borderId="0" xfId="0" applyFill="1"/>
    <xf numFmtId="0" fontId="3" fillId="18" borderId="5" xfId="0" applyFont="1" applyFill="1" applyBorder="1" applyAlignment="1">
      <alignment horizontal="center" vertical="center" wrapText="1"/>
    </xf>
    <xf numFmtId="0" fontId="0" fillId="17" borderId="5" xfId="0" applyFill="1" applyBorder="1"/>
    <xf numFmtId="0" fontId="16" fillId="16" borderId="0" xfId="0" applyFont="1" applyFill="1" applyAlignment="1">
      <alignment horizontal="center" vertical="center" wrapText="1"/>
    </xf>
    <xf numFmtId="0" fontId="7" fillId="4" borderId="0" xfId="0" applyFont="1" applyFill="1" applyAlignment="1">
      <alignment horizontal="left" vertical="center" wrapText="1"/>
    </xf>
    <xf numFmtId="0" fontId="18" fillId="15" borderId="0" xfId="0" applyFont="1" applyFill="1" applyAlignment="1">
      <alignment horizontal="center" vertical="center" wrapText="1"/>
    </xf>
    <xf numFmtId="0" fontId="3" fillId="16" borderId="5" xfId="0" applyFont="1" applyFill="1" applyBorder="1" applyAlignment="1">
      <alignment horizontal="center" vertical="center" wrapText="1"/>
    </xf>
    <xf numFmtId="0" fontId="28" fillId="23" borderId="5" xfId="0" applyFont="1" applyFill="1" applyBorder="1" applyAlignment="1">
      <alignment horizontal="center" vertical="center" wrapText="1"/>
    </xf>
    <xf numFmtId="0" fontId="26" fillId="25" borderId="5" xfId="0" applyFont="1" applyFill="1" applyBorder="1"/>
    <xf numFmtId="0" fontId="25" fillId="24" borderId="5" xfId="0" applyFont="1" applyFill="1" applyBorder="1" applyAlignment="1">
      <alignment horizontal="center" vertical="center" wrapText="1"/>
    </xf>
    <xf numFmtId="0" fontId="8" fillId="18" borderId="0" xfId="0" applyFont="1" applyFill="1" applyAlignment="1">
      <alignment horizontal="center" vertical="center" wrapText="1"/>
    </xf>
    <xf numFmtId="0" fontId="11" fillId="16" borderId="0" xfId="0" applyFont="1" applyFill="1" applyAlignment="1">
      <alignment horizontal="center" vertical="center" wrapText="1"/>
    </xf>
    <xf numFmtId="0" fontId="29" fillId="29" borderId="1" xfId="0" applyFont="1" applyFill="1" applyBorder="1" applyAlignment="1">
      <alignment vertical="center"/>
    </xf>
    <xf numFmtId="0" fontId="29" fillId="30" borderId="1" xfId="0" applyFont="1" applyFill="1" applyBorder="1" applyAlignment="1">
      <alignment vertical="center"/>
    </xf>
    <xf numFmtId="0" fontId="29" fillId="31" borderId="1" xfId="0" applyFont="1" applyFill="1" applyBorder="1" applyAlignment="1">
      <alignment vertical="center"/>
    </xf>
    <xf numFmtId="0" fontId="29" fillId="3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721C24"/>
      <rgbColor rgb="FF155724"/>
      <rgbColor rgb="FF000080"/>
      <rgbColor rgb="FF856404"/>
      <rgbColor rgb="FF800080"/>
      <rgbColor rgb="FF198754"/>
      <rgbColor rgb="FFCCCCCC"/>
      <rgbColor rgb="FF4A90C4"/>
      <rgbColor rgb="FF5BA3D0"/>
      <rgbColor rgb="FFDC3545"/>
      <rgbColor rgb="FFFFF3CD"/>
      <rgbColor rgb="FFD6E8F7"/>
      <rgbColor rgb="FF660066"/>
      <rgbColor rgb="FFFF8080"/>
      <rgbColor rgb="FF2E6DA4"/>
      <rgbColor rgb="FFCCCCFF"/>
      <rgbColor rgb="FF000080"/>
      <rgbColor rgb="FFFF00FF"/>
      <rgbColor rgb="FFFFFF00"/>
      <rgbColor rgb="FF00FFFF"/>
      <rgbColor rgb="FF800080"/>
      <rgbColor rgb="FF800000"/>
      <rgbColor rgb="FF008080"/>
      <rgbColor rgb="FF0000FF"/>
      <rgbColor rgb="FF00CCFF"/>
      <rgbColor rgb="FFEEF5FB"/>
      <rgbColor rgb="FFD4EDDA"/>
      <rgbColor rgb="FFFFFF99"/>
      <rgbColor rgb="FF6AB5DE"/>
      <rgbColor rgb="FFFF99CC"/>
      <rgbColor rgb="FFCC99FF"/>
      <rgbColor rgb="FFF8D7DA"/>
      <rgbColor rgb="FF3366FF"/>
      <rgbColor rgb="FF33CCCC"/>
      <rgbColor rgb="FF99CC00"/>
      <rgbColor rgb="FFFFC107"/>
      <rgbColor rgb="FFFF9900"/>
      <rgbColor rgb="FFFD7E14"/>
      <rgbColor rgb="FF3D7EAA"/>
      <rgbColor rgb="FFAAAAAA"/>
      <rgbColor rgb="FF1B3A5C"/>
      <rgbColor rgb="FF5DB075"/>
      <rgbColor rgb="FF0D2137"/>
      <rgbColor rgb="FF1A1A1A"/>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2137"/>
  </sheetPr>
  <dimension ref="A1:F26"/>
  <sheetViews>
    <sheetView topLeftCell="A10" zoomScaleNormal="100" workbookViewId="0">
      <selection activeCell="J15" sqref="J15"/>
    </sheetView>
  </sheetViews>
  <sheetFormatPr defaultColWidth="8.7109375" defaultRowHeight="15" x14ac:dyDescent="0.25"/>
  <cols>
    <col min="1" max="1" width="3" customWidth="1"/>
    <col min="2" max="2" width="30" customWidth="1"/>
    <col min="3" max="3" width="34.85546875" customWidth="1"/>
    <col min="4" max="4" width="20" customWidth="1"/>
    <col min="5" max="5" width="36.28515625" customWidth="1"/>
    <col min="6" max="6" width="21.85546875" customWidth="1"/>
  </cols>
  <sheetData>
    <row r="1" spans="1:6" ht="60" customHeight="1" x14ac:dyDescent="0.25">
      <c r="A1" s="61" t="s">
        <v>0</v>
      </c>
      <c r="B1" s="62"/>
      <c r="C1" s="62"/>
      <c r="D1" s="62"/>
      <c r="E1" s="62"/>
      <c r="F1" s="62"/>
    </row>
    <row r="2" spans="1:6" ht="21.75" customHeight="1" x14ac:dyDescent="0.25">
      <c r="A2" s="68" t="s">
        <v>1</v>
      </c>
      <c r="B2" s="62"/>
      <c r="C2" s="62"/>
      <c r="D2" s="62"/>
      <c r="E2" s="62"/>
      <c r="F2" s="62"/>
    </row>
    <row r="4" spans="1:6" ht="21.75" customHeight="1" x14ac:dyDescent="0.25">
      <c r="B4" s="67" t="s">
        <v>2</v>
      </c>
      <c r="C4" s="62"/>
      <c r="D4" s="62"/>
      <c r="E4" s="62"/>
      <c r="F4" s="62"/>
    </row>
    <row r="5" spans="1:6" ht="60" customHeight="1" x14ac:dyDescent="0.25">
      <c r="B5" s="66" t="s">
        <v>3</v>
      </c>
      <c r="C5" s="62"/>
      <c r="D5" s="62"/>
      <c r="E5" s="62"/>
      <c r="F5" s="62"/>
    </row>
    <row r="6" spans="1:6" ht="21.75" customHeight="1" x14ac:dyDescent="0.25">
      <c r="B6" s="69" t="s">
        <v>4</v>
      </c>
      <c r="C6" s="62"/>
      <c r="D6" s="62"/>
      <c r="E6" s="62"/>
      <c r="F6" s="62"/>
    </row>
    <row r="7" spans="1:6" ht="60" customHeight="1" x14ac:dyDescent="0.25">
      <c r="B7" s="66" t="s">
        <v>5</v>
      </c>
      <c r="C7" s="62"/>
      <c r="D7" s="62"/>
      <c r="E7" s="62"/>
      <c r="F7" s="62"/>
    </row>
    <row r="9" spans="1:6" ht="21.75" customHeight="1" x14ac:dyDescent="0.25">
      <c r="B9" s="72" t="s">
        <v>6</v>
      </c>
      <c r="C9" s="62"/>
      <c r="D9" s="62"/>
      <c r="E9" s="62"/>
      <c r="F9" s="62"/>
    </row>
    <row r="10" spans="1:6" ht="60" customHeight="1" x14ac:dyDescent="0.25">
      <c r="B10" s="66" t="s">
        <v>281</v>
      </c>
      <c r="C10" s="62"/>
      <c r="D10" s="62"/>
      <c r="E10" s="62"/>
      <c r="F10" s="62"/>
    </row>
    <row r="12" spans="1:6" ht="21.75" customHeight="1" x14ac:dyDescent="0.25">
      <c r="B12" s="67" t="s">
        <v>7</v>
      </c>
      <c r="C12" s="62"/>
      <c r="D12" s="62"/>
      <c r="E12" s="62"/>
      <c r="F12" s="62"/>
    </row>
    <row r="13" spans="1:6" ht="21.75" customHeight="1" x14ac:dyDescent="0.25">
      <c r="B13" s="1" t="s">
        <v>8</v>
      </c>
      <c r="C13" s="1" t="s">
        <v>9</v>
      </c>
      <c r="D13" s="1" t="s">
        <v>10</v>
      </c>
      <c r="E13" s="1" t="s">
        <v>11</v>
      </c>
      <c r="F13" s="1" t="s">
        <v>12</v>
      </c>
    </row>
    <row r="14" spans="1:6" x14ac:dyDescent="0.25">
      <c r="B14" s="2" t="s">
        <v>13</v>
      </c>
      <c r="C14" s="3" t="s">
        <v>14</v>
      </c>
      <c r="D14" s="3" t="s">
        <v>15</v>
      </c>
      <c r="E14" s="4" t="s">
        <v>16</v>
      </c>
      <c r="F14" s="4" t="s">
        <v>17</v>
      </c>
    </row>
    <row r="15" spans="1:6" x14ac:dyDescent="0.25">
      <c r="B15" s="5" t="s">
        <v>18</v>
      </c>
      <c r="C15" s="6" t="s">
        <v>19</v>
      </c>
      <c r="D15" s="6" t="s">
        <v>20</v>
      </c>
      <c r="E15" s="7" t="s">
        <v>21</v>
      </c>
      <c r="F15" s="7" t="s">
        <v>22</v>
      </c>
    </row>
    <row r="16" spans="1:6" x14ac:dyDescent="0.25">
      <c r="B16" s="2" t="s">
        <v>23</v>
      </c>
      <c r="C16" s="3" t="s">
        <v>19</v>
      </c>
      <c r="D16" s="3" t="s">
        <v>24</v>
      </c>
      <c r="E16" s="4" t="s">
        <v>25</v>
      </c>
      <c r="F16" s="4" t="s">
        <v>22</v>
      </c>
    </row>
    <row r="17" spans="2:6" ht="24" x14ac:dyDescent="0.25">
      <c r="B17" s="5" t="s">
        <v>26</v>
      </c>
      <c r="C17" s="6" t="s">
        <v>27</v>
      </c>
      <c r="D17" s="6" t="s">
        <v>28</v>
      </c>
      <c r="E17" s="7" t="s">
        <v>29</v>
      </c>
      <c r="F17" s="7" t="s">
        <v>22</v>
      </c>
    </row>
    <row r="18" spans="2:6" ht="24" x14ac:dyDescent="0.25">
      <c r="B18" s="2" t="s">
        <v>30</v>
      </c>
      <c r="C18" s="3" t="s">
        <v>31</v>
      </c>
      <c r="D18" s="3" t="s">
        <v>28</v>
      </c>
      <c r="E18" s="4" t="s">
        <v>32</v>
      </c>
      <c r="F18" s="4" t="s">
        <v>22</v>
      </c>
    </row>
    <row r="19" spans="2:6" ht="24" x14ac:dyDescent="0.25">
      <c r="B19" s="5" t="s">
        <v>33</v>
      </c>
      <c r="C19" s="6" t="s">
        <v>31</v>
      </c>
      <c r="D19" s="6" t="s">
        <v>28</v>
      </c>
      <c r="E19" s="7" t="s">
        <v>34</v>
      </c>
      <c r="F19" s="7" t="s">
        <v>22</v>
      </c>
    </row>
    <row r="20" spans="2:6" ht="21.75" customHeight="1" x14ac:dyDescent="0.25">
      <c r="B20" s="72" t="s">
        <v>35</v>
      </c>
      <c r="C20" s="62"/>
      <c r="D20" s="62"/>
      <c r="E20" s="62"/>
      <c r="F20" s="62"/>
    </row>
    <row r="21" spans="2:6" ht="21.75" customHeight="1" x14ac:dyDescent="0.25">
      <c r="B21" s="67" t="s">
        <v>36</v>
      </c>
      <c r="C21" s="62"/>
      <c r="D21" s="62"/>
      <c r="E21" s="62"/>
      <c r="F21" s="62"/>
    </row>
    <row r="22" spans="2:6" ht="19.5" customHeight="1" x14ac:dyDescent="0.25">
      <c r="B22" s="8" t="s">
        <v>37</v>
      </c>
      <c r="C22" s="9" t="s">
        <v>38</v>
      </c>
      <c r="D22" s="63" t="s">
        <v>39</v>
      </c>
      <c r="E22" s="64"/>
      <c r="F22" s="65"/>
    </row>
    <row r="23" spans="2:6" ht="19.5" customHeight="1" x14ac:dyDescent="0.25">
      <c r="B23" s="10" t="s">
        <v>40</v>
      </c>
      <c r="C23" s="11" t="s">
        <v>41</v>
      </c>
      <c r="D23" s="74" t="s">
        <v>42</v>
      </c>
      <c r="E23" s="64"/>
      <c r="F23" s="65"/>
    </row>
    <row r="24" spans="2:6" ht="19.5" customHeight="1" x14ac:dyDescent="0.25">
      <c r="B24" s="12" t="s">
        <v>43</v>
      </c>
      <c r="C24" s="13" t="s">
        <v>44</v>
      </c>
      <c r="D24" s="73" t="s">
        <v>45</v>
      </c>
      <c r="E24" s="64"/>
      <c r="F24" s="65"/>
    </row>
    <row r="25" spans="2:6" ht="19.5" customHeight="1" x14ac:dyDescent="0.25">
      <c r="B25" s="14" t="s">
        <v>46</v>
      </c>
      <c r="C25" s="15" t="s">
        <v>47</v>
      </c>
      <c r="D25" s="71" t="s">
        <v>48</v>
      </c>
      <c r="E25" s="64"/>
      <c r="F25" s="65"/>
    </row>
    <row r="26" spans="2:6" ht="19.5" customHeight="1" x14ac:dyDescent="0.25">
      <c r="B26" s="16" t="s">
        <v>49</v>
      </c>
      <c r="C26" s="17" t="s">
        <v>50</v>
      </c>
      <c r="D26" s="70" t="s">
        <v>51</v>
      </c>
      <c r="E26" s="64"/>
      <c r="F26" s="65"/>
    </row>
  </sheetData>
  <mergeCells count="16">
    <mergeCell ref="D26:F26"/>
    <mergeCell ref="D25:F25"/>
    <mergeCell ref="B9:F9"/>
    <mergeCell ref="D24:F24"/>
    <mergeCell ref="D23:F23"/>
    <mergeCell ref="B20:F20"/>
    <mergeCell ref="B10:F10"/>
    <mergeCell ref="A1:F1"/>
    <mergeCell ref="D22:F22"/>
    <mergeCell ref="B5:F5"/>
    <mergeCell ref="B4:F4"/>
    <mergeCell ref="A2:F2"/>
    <mergeCell ref="B21:F21"/>
    <mergeCell ref="B12:F12"/>
    <mergeCell ref="B7:F7"/>
    <mergeCell ref="B6:F6"/>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6DA4"/>
  </sheetPr>
  <dimension ref="A1:G9"/>
  <sheetViews>
    <sheetView zoomScaleNormal="100" workbookViewId="0">
      <selection sqref="A1:G1"/>
    </sheetView>
  </sheetViews>
  <sheetFormatPr defaultColWidth="8.7109375" defaultRowHeight="15" x14ac:dyDescent="0.25"/>
  <cols>
    <col min="1" max="1" width="4" customWidth="1"/>
    <col min="2" max="2" width="16" customWidth="1"/>
    <col min="3" max="3" width="22" customWidth="1"/>
    <col min="4" max="4" width="40" customWidth="1"/>
    <col min="5" max="5" width="22" customWidth="1"/>
    <col min="6" max="6" width="12" customWidth="1"/>
    <col min="7" max="7" width="40" customWidth="1"/>
  </cols>
  <sheetData>
    <row r="1" spans="1:7" ht="39.75" customHeight="1" x14ac:dyDescent="0.25">
      <c r="A1" s="76" t="s">
        <v>52</v>
      </c>
      <c r="B1" s="62"/>
      <c r="C1" s="62"/>
      <c r="D1" s="62"/>
      <c r="E1" s="62"/>
      <c r="F1" s="62"/>
      <c r="G1" s="62"/>
    </row>
    <row r="2" spans="1:7" ht="19.5" customHeight="1" x14ac:dyDescent="0.25">
      <c r="A2" s="75" t="s">
        <v>53</v>
      </c>
      <c r="B2" s="62"/>
      <c r="C2" s="62"/>
      <c r="D2" s="62"/>
      <c r="E2" s="62"/>
      <c r="F2" s="62"/>
      <c r="G2" s="62"/>
    </row>
    <row r="3" spans="1:7" ht="21.75" customHeight="1" x14ac:dyDescent="0.25">
      <c r="A3" s="18" t="s">
        <v>54</v>
      </c>
      <c r="B3" s="18" t="s">
        <v>55</v>
      </c>
      <c r="C3" s="18" t="s">
        <v>56</v>
      </c>
      <c r="D3" s="18" t="s">
        <v>57</v>
      </c>
      <c r="E3" s="18" t="s">
        <v>58</v>
      </c>
      <c r="F3" s="18" t="s">
        <v>59</v>
      </c>
      <c r="G3" s="18" t="s">
        <v>60</v>
      </c>
    </row>
    <row r="4" spans="1:7" ht="72" customHeight="1" x14ac:dyDescent="0.25">
      <c r="A4" s="19">
        <v>5</v>
      </c>
      <c r="B4" s="19" t="s">
        <v>61</v>
      </c>
      <c r="C4" s="20" t="s">
        <v>62</v>
      </c>
      <c r="D4" s="20" t="s">
        <v>63</v>
      </c>
      <c r="E4" s="20" t="s">
        <v>64</v>
      </c>
      <c r="F4" s="21" t="s">
        <v>65</v>
      </c>
      <c r="G4" s="20" t="s">
        <v>66</v>
      </c>
    </row>
    <row r="5" spans="1:7" ht="72" customHeight="1" x14ac:dyDescent="0.25">
      <c r="A5" s="22">
        <v>4</v>
      </c>
      <c r="B5" s="22" t="s">
        <v>67</v>
      </c>
      <c r="C5" s="20" t="s">
        <v>68</v>
      </c>
      <c r="D5" s="20" t="s">
        <v>69</v>
      </c>
      <c r="E5" s="20" t="s">
        <v>70</v>
      </c>
      <c r="F5" s="23" t="s">
        <v>71</v>
      </c>
      <c r="G5" s="20" t="s">
        <v>72</v>
      </c>
    </row>
    <row r="6" spans="1:7" ht="72" customHeight="1" x14ac:dyDescent="0.25">
      <c r="A6" s="24">
        <v>3</v>
      </c>
      <c r="B6" s="24" t="s">
        <v>73</v>
      </c>
      <c r="C6" s="20" t="s">
        <v>74</v>
      </c>
      <c r="D6" s="20" t="s">
        <v>75</v>
      </c>
      <c r="E6" s="20" t="s">
        <v>76</v>
      </c>
      <c r="F6" s="23" t="s">
        <v>71</v>
      </c>
      <c r="G6" s="20" t="s">
        <v>77</v>
      </c>
    </row>
    <row r="7" spans="1:7" ht="72" customHeight="1" x14ac:dyDescent="0.25">
      <c r="A7" s="25">
        <v>2</v>
      </c>
      <c r="B7" s="25" t="s">
        <v>78</v>
      </c>
      <c r="C7" s="20" t="s">
        <v>79</v>
      </c>
      <c r="D7" s="20" t="s">
        <v>80</v>
      </c>
      <c r="E7" s="20" t="s">
        <v>81</v>
      </c>
      <c r="F7" s="26" t="s">
        <v>82</v>
      </c>
      <c r="G7" s="20" t="s">
        <v>83</v>
      </c>
    </row>
    <row r="8" spans="1:7" ht="72" customHeight="1" x14ac:dyDescent="0.25">
      <c r="A8" s="27">
        <v>1</v>
      </c>
      <c r="B8" s="27" t="s">
        <v>84</v>
      </c>
      <c r="C8" s="20" t="s">
        <v>85</v>
      </c>
      <c r="D8" s="20" t="s">
        <v>86</v>
      </c>
      <c r="E8" s="20" t="s">
        <v>87</v>
      </c>
      <c r="F8" s="26" t="s">
        <v>82</v>
      </c>
      <c r="G8" s="20" t="s">
        <v>88</v>
      </c>
    </row>
    <row r="9" spans="1:7" ht="27.75" customHeight="1" x14ac:dyDescent="0.25">
      <c r="A9" s="77" t="s">
        <v>89</v>
      </c>
      <c r="B9" s="62"/>
      <c r="C9" s="62"/>
      <c r="D9" s="62"/>
      <c r="E9" s="62"/>
      <c r="F9" s="62"/>
      <c r="G9" s="62"/>
    </row>
  </sheetData>
  <mergeCells count="3">
    <mergeCell ref="A2:G2"/>
    <mergeCell ref="A1:G1"/>
    <mergeCell ref="A9:G9"/>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3A5C"/>
  </sheetPr>
  <dimension ref="A1:I25"/>
  <sheetViews>
    <sheetView zoomScaleNormal="100" workbookViewId="0">
      <pane ySplit="5" topLeftCell="A15" activePane="bottomLeft" state="frozen"/>
      <selection pane="bottomLeft" activeCell="D33" sqref="D33"/>
    </sheetView>
  </sheetViews>
  <sheetFormatPr defaultColWidth="8.7109375" defaultRowHeight="15" x14ac:dyDescent="0.25"/>
  <cols>
    <col min="1" max="1" width="4" customWidth="1"/>
    <col min="2" max="2" width="22" customWidth="1"/>
    <col min="3" max="3" width="10" customWidth="1"/>
    <col min="4" max="5" width="52" customWidth="1"/>
    <col min="6" max="8" width="12" customWidth="1"/>
    <col min="9" max="9" width="22" customWidth="1"/>
  </cols>
  <sheetData>
    <row r="1" spans="1:9" ht="36" customHeight="1" x14ac:dyDescent="0.25">
      <c r="A1" s="83" t="s">
        <v>90</v>
      </c>
      <c r="B1" s="80"/>
      <c r="C1" s="80"/>
      <c r="D1" s="80"/>
      <c r="E1" s="80"/>
      <c r="F1" s="80"/>
      <c r="G1" s="80"/>
      <c r="H1" s="80"/>
      <c r="I1" s="80"/>
    </row>
    <row r="2" spans="1:9" ht="18" customHeight="1" x14ac:dyDescent="0.25">
      <c r="A2" s="79" t="s">
        <v>91</v>
      </c>
      <c r="B2" s="80"/>
      <c r="C2" s="80"/>
      <c r="D2" s="80"/>
      <c r="E2" s="80"/>
      <c r="F2" s="80"/>
      <c r="G2" s="80"/>
      <c r="H2" s="80"/>
      <c r="I2" s="80"/>
    </row>
    <row r="3" spans="1:9" ht="48" customHeight="1" x14ac:dyDescent="0.25">
      <c r="A3" s="84" t="s">
        <v>92</v>
      </c>
      <c r="B3" s="62"/>
      <c r="C3" s="62"/>
      <c r="D3" s="62"/>
      <c r="E3" s="62"/>
      <c r="F3" s="62"/>
      <c r="G3" s="62"/>
      <c r="H3" s="62"/>
      <c r="I3" s="62"/>
    </row>
    <row r="4" spans="1:9" ht="27.75" customHeight="1" x14ac:dyDescent="0.25">
      <c r="A4" s="85" t="s">
        <v>93</v>
      </c>
      <c r="B4" s="62"/>
      <c r="C4" s="62"/>
      <c r="D4" s="62"/>
      <c r="E4" s="62"/>
      <c r="F4" s="62"/>
      <c r="G4" s="62"/>
      <c r="H4" s="62"/>
      <c r="I4" s="62"/>
    </row>
    <row r="5" spans="1:9" ht="37.5" customHeight="1" x14ac:dyDescent="0.25">
      <c r="A5" s="58" t="s">
        <v>94</v>
      </c>
      <c r="B5" s="58" t="s">
        <v>95</v>
      </c>
      <c r="C5" s="58" t="s">
        <v>96</v>
      </c>
      <c r="D5" s="58" t="s">
        <v>56</v>
      </c>
      <c r="E5" s="58" t="s">
        <v>97</v>
      </c>
      <c r="F5" s="58" t="s">
        <v>98</v>
      </c>
      <c r="G5" s="58" t="s">
        <v>99</v>
      </c>
      <c r="H5" s="58" t="s">
        <v>100</v>
      </c>
      <c r="I5" s="58" t="s">
        <v>101</v>
      </c>
    </row>
    <row r="6" spans="1:9" ht="204" customHeight="1" x14ac:dyDescent="0.25">
      <c r="A6" s="59">
        <v>1</v>
      </c>
      <c r="B6" s="28" t="s">
        <v>102</v>
      </c>
      <c r="C6" s="29" t="s">
        <v>103</v>
      </c>
      <c r="D6" s="30" t="s">
        <v>104</v>
      </c>
      <c r="E6" s="31" t="s">
        <v>105</v>
      </c>
      <c r="F6" s="44"/>
      <c r="G6" s="44"/>
      <c r="H6" s="44"/>
      <c r="I6" s="45"/>
    </row>
    <row r="7" spans="1:9" ht="192" customHeight="1" x14ac:dyDescent="0.25">
      <c r="A7" s="59">
        <v>2</v>
      </c>
      <c r="B7" s="32" t="s">
        <v>106</v>
      </c>
      <c r="C7" s="33" t="s">
        <v>107</v>
      </c>
      <c r="D7" s="34" t="s">
        <v>108</v>
      </c>
      <c r="E7" s="31" t="s">
        <v>109</v>
      </c>
      <c r="F7" s="44"/>
      <c r="G7" s="44"/>
      <c r="H7" s="44"/>
      <c r="I7" s="46"/>
    </row>
    <row r="8" spans="1:9" ht="216" customHeight="1" x14ac:dyDescent="0.25">
      <c r="A8" s="59">
        <v>3</v>
      </c>
      <c r="B8" s="28" t="s">
        <v>110</v>
      </c>
      <c r="C8" s="29" t="s">
        <v>111</v>
      </c>
      <c r="D8" s="30" t="s">
        <v>112</v>
      </c>
      <c r="E8" s="31" t="s">
        <v>113</v>
      </c>
      <c r="F8" s="44"/>
      <c r="G8" s="44"/>
      <c r="H8" s="44"/>
      <c r="I8" s="45"/>
    </row>
    <row r="9" spans="1:9" ht="192" customHeight="1" x14ac:dyDescent="0.25">
      <c r="A9" s="59">
        <v>4</v>
      </c>
      <c r="B9" s="32" t="s">
        <v>114</v>
      </c>
      <c r="C9" s="33" t="s">
        <v>111</v>
      </c>
      <c r="D9" s="34" t="s">
        <v>115</v>
      </c>
      <c r="E9" s="31" t="s">
        <v>116</v>
      </c>
      <c r="F9" s="44"/>
      <c r="G9" s="44"/>
      <c r="H9" s="44"/>
      <c r="I9" s="46"/>
    </row>
    <row r="10" spans="1:9" ht="180" customHeight="1" x14ac:dyDescent="0.25">
      <c r="A10" s="59">
        <v>5</v>
      </c>
      <c r="B10" s="28" t="s">
        <v>117</v>
      </c>
      <c r="C10" s="29" t="s">
        <v>31</v>
      </c>
      <c r="D10" s="30" t="s">
        <v>118</v>
      </c>
      <c r="E10" s="31" t="s">
        <v>119</v>
      </c>
      <c r="F10" s="44"/>
      <c r="G10" s="44"/>
      <c r="H10" s="44"/>
      <c r="I10" s="45"/>
    </row>
    <row r="11" spans="1:9" ht="192" customHeight="1" x14ac:dyDescent="0.25">
      <c r="A11" s="59">
        <v>6</v>
      </c>
      <c r="B11" s="32" t="s">
        <v>120</v>
      </c>
      <c r="C11" s="33" t="s">
        <v>31</v>
      </c>
      <c r="D11" s="34" t="s">
        <v>121</v>
      </c>
      <c r="E11" s="31" t="s">
        <v>122</v>
      </c>
      <c r="F11" s="44"/>
      <c r="G11" s="44"/>
      <c r="H11" s="44"/>
      <c r="I11" s="46"/>
    </row>
    <row r="12" spans="1:9" ht="228" customHeight="1" x14ac:dyDescent="0.25">
      <c r="A12" s="59">
        <v>7</v>
      </c>
      <c r="B12" s="28" t="s">
        <v>123</v>
      </c>
      <c r="C12" s="29" t="s">
        <v>103</v>
      </c>
      <c r="D12" s="30" t="s">
        <v>124</v>
      </c>
      <c r="E12" s="31" t="s">
        <v>125</v>
      </c>
      <c r="F12" s="44"/>
      <c r="G12" s="44"/>
      <c r="H12" s="44"/>
      <c r="I12" s="45"/>
    </row>
    <row r="13" spans="1:9" ht="192" customHeight="1" x14ac:dyDescent="0.25">
      <c r="A13" s="59">
        <v>8</v>
      </c>
      <c r="B13" s="32" t="s">
        <v>126</v>
      </c>
      <c r="C13" s="33" t="s">
        <v>103</v>
      </c>
      <c r="D13" s="34" t="s">
        <v>127</v>
      </c>
      <c r="E13" s="31" t="s">
        <v>128</v>
      </c>
      <c r="F13" s="44"/>
      <c r="G13" s="44"/>
      <c r="H13" s="44"/>
      <c r="I13" s="46"/>
    </row>
    <row r="14" spans="1:9" ht="228" customHeight="1" x14ac:dyDescent="0.25">
      <c r="A14" s="59">
        <v>9</v>
      </c>
      <c r="B14" s="28" t="s">
        <v>129</v>
      </c>
      <c r="C14" s="29" t="s">
        <v>31</v>
      </c>
      <c r="D14" s="30" t="s">
        <v>130</v>
      </c>
      <c r="E14" s="31" t="s">
        <v>131</v>
      </c>
      <c r="F14" s="44"/>
      <c r="G14" s="44"/>
      <c r="H14" s="44"/>
      <c r="I14" s="45"/>
    </row>
    <row r="16" spans="1:9" ht="24" customHeight="1" x14ac:dyDescent="0.25">
      <c r="A16" s="81" t="s">
        <v>132</v>
      </c>
      <c r="B16" s="82"/>
      <c r="C16" s="82"/>
      <c r="D16" s="82"/>
      <c r="E16" s="82"/>
      <c r="F16" s="47" t="str">
        <f>IFERROR(AVERAGE(F6:F14),"")</f>
        <v/>
      </c>
      <c r="G16" s="47" t="str">
        <f>IFERROR(AVERAGE(G6:G14),"")</f>
        <v/>
      </c>
      <c r="H16" s="47" t="str">
        <f>IFERROR(AVERAGE(H6:H14),"")</f>
        <v/>
      </c>
      <c r="I16" s="48"/>
    </row>
    <row r="17" spans="1:9" ht="24" customHeight="1" x14ac:dyDescent="0.25">
      <c r="A17" s="86" t="s">
        <v>133</v>
      </c>
      <c r="B17" s="82"/>
      <c r="C17" s="82"/>
      <c r="D17" s="82"/>
      <c r="E17" s="82"/>
      <c r="F17" s="49" t="str">
        <f>IFERROR(F16*0.25,"")</f>
        <v/>
      </c>
      <c r="G17" s="49" t="str">
        <f>IFERROR(G16*0.25,"")</f>
        <v/>
      </c>
      <c r="H17" s="49" t="str">
        <f>IFERROR(H16*0.25,"")</f>
        <v/>
      </c>
      <c r="I17" s="50"/>
    </row>
    <row r="19" spans="1:9" ht="19.5" customHeight="1" x14ac:dyDescent="0.25">
      <c r="A19" s="78" t="s">
        <v>134</v>
      </c>
      <c r="B19" s="62"/>
      <c r="C19" s="62"/>
      <c r="D19" s="62"/>
      <c r="E19" s="62"/>
      <c r="F19" s="62"/>
      <c r="G19" s="62"/>
      <c r="H19" s="62"/>
      <c r="I19" s="62"/>
    </row>
    <row r="20" spans="1:9" ht="19.5" customHeight="1" x14ac:dyDescent="0.25">
      <c r="A20" s="39"/>
      <c r="B20" s="39"/>
      <c r="C20" s="39"/>
      <c r="D20" s="39"/>
      <c r="E20" s="39"/>
      <c r="F20" s="39"/>
      <c r="G20" s="39"/>
      <c r="H20" s="39"/>
      <c r="I20" s="39"/>
    </row>
    <row r="21" spans="1:9" x14ac:dyDescent="0.25">
      <c r="D21" s="92" t="s">
        <v>135</v>
      </c>
    </row>
    <row r="22" spans="1:9" x14ac:dyDescent="0.25">
      <c r="D22" s="93" t="s">
        <v>136</v>
      </c>
    </row>
    <row r="23" spans="1:9" x14ac:dyDescent="0.25">
      <c r="D23" s="94" t="s">
        <v>137</v>
      </c>
    </row>
    <row r="24" spans="1:9" x14ac:dyDescent="0.25">
      <c r="D24" s="94" t="s">
        <v>138</v>
      </c>
    </row>
    <row r="25" spans="1:9" x14ac:dyDescent="0.25">
      <c r="D25" s="95" t="s">
        <v>139</v>
      </c>
    </row>
  </sheetData>
  <mergeCells count="7">
    <mergeCell ref="A19:I19"/>
    <mergeCell ref="A2:I2"/>
    <mergeCell ref="A16:E16"/>
    <mergeCell ref="A1:I1"/>
    <mergeCell ref="A3:I3"/>
    <mergeCell ref="A4:I4"/>
    <mergeCell ref="A17:E17"/>
  </mergeCells>
  <dataValidations count="1">
    <dataValidation type="whole" showErrorMessage="1" errorTitle="Invalid Score" error="Please enter a score between 1 and 5." sqref="F6:H14" xr:uid="{00000000-0002-0000-02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E6DA4"/>
  </sheetPr>
  <dimension ref="A1:I25"/>
  <sheetViews>
    <sheetView zoomScaleNormal="100" workbookViewId="0">
      <pane ySplit="5" topLeftCell="A15" activePane="bottomLeft" state="frozen"/>
      <selection pane="bottomLeft" activeCell="E31" sqref="E31"/>
    </sheetView>
  </sheetViews>
  <sheetFormatPr defaultColWidth="8.7109375" defaultRowHeight="15" x14ac:dyDescent="0.25"/>
  <cols>
    <col min="1" max="1" width="4" customWidth="1"/>
    <col min="2" max="2" width="22" customWidth="1"/>
    <col min="3" max="3" width="10" customWidth="1"/>
    <col min="4" max="5" width="52" customWidth="1"/>
    <col min="6" max="8" width="12" customWidth="1"/>
    <col min="9" max="9" width="22" customWidth="1"/>
  </cols>
  <sheetData>
    <row r="1" spans="1:9" ht="36" customHeight="1" x14ac:dyDescent="0.25">
      <c r="A1" s="83" t="s">
        <v>140</v>
      </c>
      <c r="B1" s="80"/>
      <c r="C1" s="80"/>
      <c r="D1" s="80"/>
      <c r="E1" s="80"/>
      <c r="F1" s="80"/>
      <c r="G1" s="80"/>
      <c r="H1" s="80"/>
      <c r="I1" s="80"/>
    </row>
    <row r="2" spans="1:9" ht="18" customHeight="1" x14ac:dyDescent="0.25">
      <c r="A2" s="79" t="s">
        <v>141</v>
      </c>
      <c r="B2" s="80"/>
      <c r="C2" s="80"/>
      <c r="D2" s="80"/>
      <c r="E2" s="80"/>
      <c r="F2" s="80"/>
      <c r="G2" s="80"/>
      <c r="H2" s="80"/>
      <c r="I2" s="80"/>
    </row>
    <row r="3" spans="1:9" ht="48" customHeight="1" x14ac:dyDescent="0.25">
      <c r="A3" s="84" t="s">
        <v>142</v>
      </c>
      <c r="B3" s="62"/>
      <c r="C3" s="62"/>
      <c r="D3" s="62"/>
      <c r="E3" s="62"/>
      <c r="F3" s="62"/>
      <c r="G3" s="62"/>
      <c r="H3" s="62"/>
      <c r="I3" s="62"/>
    </row>
    <row r="4" spans="1:9" ht="27.75" customHeight="1" x14ac:dyDescent="0.25">
      <c r="A4" s="85" t="s">
        <v>143</v>
      </c>
      <c r="B4" s="62"/>
      <c r="C4" s="62"/>
      <c r="D4" s="62"/>
      <c r="E4" s="62"/>
      <c r="F4" s="62"/>
      <c r="G4" s="62"/>
      <c r="H4" s="62"/>
      <c r="I4" s="62"/>
    </row>
    <row r="5" spans="1:9" ht="37.5" customHeight="1" x14ac:dyDescent="0.25">
      <c r="A5" s="58" t="s">
        <v>94</v>
      </c>
      <c r="B5" s="58" t="s">
        <v>95</v>
      </c>
      <c r="C5" s="58" t="s">
        <v>96</v>
      </c>
      <c r="D5" s="58" t="s">
        <v>56</v>
      </c>
      <c r="E5" s="58" t="s">
        <v>97</v>
      </c>
      <c r="F5" s="58" t="s">
        <v>98</v>
      </c>
      <c r="G5" s="58" t="s">
        <v>99</v>
      </c>
      <c r="H5" s="58" t="s">
        <v>100</v>
      </c>
      <c r="I5" s="58" t="s">
        <v>101</v>
      </c>
    </row>
    <row r="6" spans="1:9" ht="216" customHeight="1" x14ac:dyDescent="0.25">
      <c r="A6" s="59">
        <v>1</v>
      </c>
      <c r="B6" s="28" t="s">
        <v>144</v>
      </c>
      <c r="C6" s="29" t="s">
        <v>107</v>
      </c>
      <c r="D6" s="30" t="s">
        <v>145</v>
      </c>
      <c r="E6" s="31" t="s">
        <v>146</v>
      </c>
      <c r="F6" s="44"/>
      <c r="G6" s="44"/>
      <c r="H6" s="44"/>
      <c r="I6" s="45"/>
    </row>
    <row r="7" spans="1:9" ht="192" customHeight="1" x14ac:dyDescent="0.25">
      <c r="A7" s="59">
        <v>2</v>
      </c>
      <c r="B7" s="32" t="s">
        <v>147</v>
      </c>
      <c r="C7" s="33" t="s">
        <v>27</v>
      </c>
      <c r="D7" s="34" t="s">
        <v>148</v>
      </c>
      <c r="E7" s="31" t="s">
        <v>149</v>
      </c>
      <c r="F7" s="44"/>
      <c r="G7" s="44"/>
      <c r="H7" s="44"/>
      <c r="I7" s="46"/>
    </row>
    <row r="8" spans="1:9" ht="79.5" customHeight="1" x14ac:dyDescent="0.25">
      <c r="A8" s="59">
        <v>3</v>
      </c>
      <c r="B8" s="28" t="s">
        <v>150</v>
      </c>
      <c r="C8" s="29" t="s">
        <v>107</v>
      </c>
      <c r="D8" s="30" t="s">
        <v>151</v>
      </c>
      <c r="E8" s="31" t="s">
        <v>152</v>
      </c>
      <c r="F8" s="44"/>
      <c r="G8" s="44"/>
      <c r="H8" s="44"/>
      <c r="I8" s="45"/>
    </row>
    <row r="9" spans="1:9" ht="192" customHeight="1" x14ac:dyDescent="0.25">
      <c r="A9" s="59">
        <v>4</v>
      </c>
      <c r="B9" s="32" t="s">
        <v>153</v>
      </c>
      <c r="C9" s="33" t="s">
        <v>107</v>
      </c>
      <c r="D9" s="34" t="s">
        <v>154</v>
      </c>
      <c r="E9" s="31" t="s">
        <v>155</v>
      </c>
      <c r="F9" s="44"/>
      <c r="G9" s="44"/>
      <c r="H9" s="44"/>
      <c r="I9" s="46"/>
    </row>
    <row r="10" spans="1:9" ht="192" customHeight="1" x14ac:dyDescent="0.25">
      <c r="A10" s="59">
        <v>5</v>
      </c>
      <c r="B10" s="28" t="s">
        <v>156</v>
      </c>
      <c r="C10" s="29" t="s">
        <v>111</v>
      </c>
      <c r="D10" s="30" t="s">
        <v>157</v>
      </c>
      <c r="E10" s="31" t="s">
        <v>158</v>
      </c>
      <c r="F10" s="44"/>
      <c r="G10" s="44"/>
      <c r="H10" s="44"/>
      <c r="I10" s="45"/>
    </row>
    <row r="11" spans="1:9" ht="180" customHeight="1" x14ac:dyDescent="0.25">
      <c r="A11" s="59">
        <v>6</v>
      </c>
      <c r="B11" s="32" t="s">
        <v>159</v>
      </c>
      <c r="C11" s="33" t="s">
        <v>111</v>
      </c>
      <c r="D11" s="34" t="s">
        <v>160</v>
      </c>
      <c r="E11" s="31" t="s">
        <v>161</v>
      </c>
      <c r="F11" s="44"/>
      <c r="G11" s="44"/>
      <c r="H11" s="44"/>
      <c r="I11" s="46"/>
    </row>
    <row r="12" spans="1:9" ht="192" customHeight="1" x14ac:dyDescent="0.25">
      <c r="A12" s="59">
        <v>7</v>
      </c>
      <c r="B12" s="28" t="s">
        <v>162</v>
      </c>
      <c r="C12" s="29" t="s">
        <v>103</v>
      </c>
      <c r="D12" s="30" t="s">
        <v>163</v>
      </c>
      <c r="E12" s="31" t="s">
        <v>164</v>
      </c>
      <c r="F12" s="44"/>
      <c r="G12" s="44"/>
      <c r="H12" s="44"/>
      <c r="I12" s="45"/>
    </row>
    <row r="13" spans="1:9" ht="192" customHeight="1" x14ac:dyDescent="0.25">
      <c r="A13" s="59">
        <v>8</v>
      </c>
      <c r="B13" s="32" t="s">
        <v>165</v>
      </c>
      <c r="C13" s="33" t="s">
        <v>103</v>
      </c>
      <c r="D13" s="34" t="s">
        <v>166</v>
      </c>
      <c r="E13" s="31" t="s">
        <v>167</v>
      </c>
      <c r="F13" s="44"/>
      <c r="G13" s="44"/>
      <c r="H13" s="44"/>
      <c r="I13" s="46"/>
    </row>
    <row r="15" spans="1:9" ht="24" customHeight="1" x14ac:dyDescent="0.25">
      <c r="A15" s="81" t="s">
        <v>132</v>
      </c>
      <c r="B15" s="82"/>
      <c r="C15" s="82"/>
      <c r="D15" s="82"/>
      <c r="E15" s="82"/>
      <c r="F15" s="47" t="str">
        <f>IFERROR(AVERAGE(F6:F13),"")</f>
        <v/>
      </c>
      <c r="G15" s="47" t="str">
        <f>IFERROR(AVERAGE(G6:G13),"")</f>
        <v/>
      </c>
      <c r="H15" s="47" t="str">
        <f>IFERROR(AVERAGE(H6:H13),"")</f>
        <v/>
      </c>
      <c r="I15" s="48"/>
    </row>
    <row r="16" spans="1:9" ht="24" customHeight="1" x14ac:dyDescent="0.25">
      <c r="A16" s="86" t="s">
        <v>168</v>
      </c>
      <c r="B16" s="82"/>
      <c r="C16" s="82"/>
      <c r="D16" s="82"/>
      <c r="E16" s="82"/>
      <c r="F16" s="49" t="str">
        <f>IFERROR(F15*0.2,"")</f>
        <v/>
      </c>
      <c r="G16" s="49" t="str">
        <f>IFERROR(G15*0.2,"")</f>
        <v/>
      </c>
      <c r="H16" s="49" t="str">
        <f>IFERROR(H15*0.2,"")</f>
        <v/>
      </c>
      <c r="I16" s="50"/>
    </row>
    <row r="18" spans="1:9" ht="19.5" customHeight="1" x14ac:dyDescent="0.25">
      <c r="A18" s="78" t="s">
        <v>134</v>
      </c>
      <c r="B18" s="62"/>
      <c r="C18" s="62"/>
      <c r="D18" s="62"/>
      <c r="E18" s="62"/>
      <c r="F18" s="62"/>
      <c r="G18" s="62"/>
      <c r="H18" s="62"/>
      <c r="I18" s="62"/>
    </row>
    <row r="19" spans="1:9" ht="19.5" customHeight="1" x14ac:dyDescent="0.25">
      <c r="A19" s="35"/>
      <c r="B19" s="35"/>
      <c r="C19" s="35"/>
      <c r="D19" s="35"/>
      <c r="E19" s="35"/>
      <c r="F19" s="35"/>
      <c r="G19" s="35"/>
      <c r="H19" s="35"/>
      <c r="I19" s="35"/>
    </row>
    <row r="20" spans="1:9" ht="15.75" customHeight="1" x14ac:dyDescent="0.25"/>
    <row r="21" spans="1:9" x14ac:dyDescent="0.25">
      <c r="D21" s="92" t="s">
        <v>135</v>
      </c>
    </row>
    <row r="22" spans="1:9" x14ac:dyDescent="0.25">
      <c r="D22" s="93" t="s">
        <v>136</v>
      </c>
    </row>
    <row r="23" spans="1:9" x14ac:dyDescent="0.25">
      <c r="D23" s="94" t="s">
        <v>137</v>
      </c>
    </row>
    <row r="24" spans="1:9" x14ac:dyDescent="0.25">
      <c r="D24" s="94" t="s">
        <v>138</v>
      </c>
    </row>
    <row r="25" spans="1:9" x14ac:dyDescent="0.25">
      <c r="D25" s="95" t="s">
        <v>139</v>
      </c>
    </row>
  </sheetData>
  <mergeCells count="7">
    <mergeCell ref="A2:I2"/>
    <mergeCell ref="A16:E16"/>
    <mergeCell ref="A15:E15"/>
    <mergeCell ref="A1:I1"/>
    <mergeCell ref="A18:I18"/>
    <mergeCell ref="A3:I3"/>
    <mergeCell ref="A4:I4"/>
  </mergeCells>
  <dataValidations count="1">
    <dataValidation type="whole" showErrorMessage="1" errorTitle="Invalid Score" error="Please enter a score between 1 and 5." sqref="F6:H13" xr:uid="{00000000-0002-0000-03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D7EAA"/>
  </sheetPr>
  <dimension ref="A1:I23"/>
  <sheetViews>
    <sheetView zoomScaleNormal="100" workbookViewId="0">
      <pane ySplit="5" topLeftCell="A15" activePane="bottomLeft" state="frozen"/>
      <selection pane="bottomLeft" activeCell="D19" sqref="D19:D23"/>
    </sheetView>
  </sheetViews>
  <sheetFormatPr defaultColWidth="8.7109375" defaultRowHeight="15" x14ac:dyDescent="0.25"/>
  <cols>
    <col min="1" max="1" width="4" customWidth="1"/>
    <col min="2" max="2" width="22" customWidth="1"/>
    <col min="3" max="3" width="10" customWidth="1"/>
    <col min="4" max="5" width="52" customWidth="1"/>
    <col min="6" max="8" width="12" customWidth="1"/>
    <col min="9" max="9" width="22" customWidth="1"/>
  </cols>
  <sheetData>
    <row r="1" spans="1:9" ht="36" customHeight="1" x14ac:dyDescent="0.25">
      <c r="A1" s="83" t="s">
        <v>169</v>
      </c>
      <c r="B1" s="80"/>
      <c r="C1" s="80"/>
      <c r="D1" s="80"/>
      <c r="E1" s="80"/>
      <c r="F1" s="80"/>
      <c r="G1" s="80"/>
      <c r="H1" s="80"/>
      <c r="I1" s="80"/>
    </row>
    <row r="2" spans="1:9" ht="18" customHeight="1" x14ac:dyDescent="0.25">
      <c r="A2" s="79" t="s">
        <v>170</v>
      </c>
      <c r="B2" s="80"/>
      <c r="C2" s="80"/>
      <c r="D2" s="80"/>
      <c r="E2" s="80"/>
      <c r="F2" s="80"/>
      <c r="G2" s="80"/>
      <c r="H2" s="80"/>
      <c r="I2" s="80"/>
    </row>
    <row r="3" spans="1:9" ht="48" customHeight="1" x14ac:dyDescent="0.25">
      <c r="A3" s="84" t="s">
        <v>171</v>
      </c>
      <c r="B3" s="62"/>
      <c r="C3" s="62"/>
      <c r="D3" s="62"/>
      <c r="E3" s="62"/>
      <c r="F3" s="62"/>
      <c r="G3" s="62"/>
      <c r="H3" s="62"/>
      <c r="I3" s="62"/>
    </row>
    <row r="4" spans="1:9" ht="27.75" customHeight="1" x14ac:dyDescent="0.25">
      <c r="A4" s="85" t="s">
        <v>172</v>
      </c>
      <c r="B4" s="62"/>
      <c r="C4" s="62"/>
      <c r="D4" s="62"/>
      <c r="E4" s="62"/>
      <c r="F4" s="62"/>
      <c r="G4" s="62"/>
      <c r="H4" s="62"/>
      <c r="I4" s="62"/>
    </row>
    <row r="5" spans="1:9" ht="37.5" customHeight="1" x14ac:dyDescent="0.25">
      <c r="A5" s="58" t="s">
        <v>94</v>
      </c>
      <c r="B5" s="58" t="s">
        <v>95</v>
      </c>
      <c r="C5" s="58" t="s">
        <v>96</v>
      </c>
      <c r="D5" s="58" t="s">
        <v>56</v>
      </c>
      <c r="E5" s="58" t="s">
        <v>97</v>
      </c>
      <c r="F5" s="58" t="s">
        <v>98</v>
      </c>
      <c r="G5" s="58" t="s">
        <v>99</v>
      </c>
      <c r="H5" s="58" t="s">
        <v>100</v>
      </c>
      <c r="I5" s="58" t="s">
        <v>101</v>
      </c>
    </row>
    <row r="6" spans="1:9" ht="204" customHeight="1" x14ac:dyDescent="0.25">
      <c r="A6" s="59">
        <v>1</v>
      </c>
      <c r="B6" s="28" t="s">
        <v>173</v>
      </c>
      <c r="C6" s="29" t="s">
        <v>174</v>
      </c>
      <c r="D6" s="30" t="s">
        <v>175</v>
      </c>
      <c r="E6" s="31" t="s">
        <v>176</v>
      </c>
      <c r="F6" s="44"/>
      <c r="G6" s="44"/>
      <c r="H6" s="44"/>
      <c r="I6" s="45"/>
    </row>
    <row r="7" spans="1:9" ht="168" customHeight="1" x14ac:dyDescent="0.25">
      <c r="A7" s="59">
        <v>2</v>
      </c>
      <c r="B7" s="32" t="s">
        <v>177</v>
      </c>
      <c r="C7" s="33" t="s">
        <v>178</v>
      </c>
      <c r="D7" s="34" t="s">
        <v>179</v>
      </c>
      <c r="E7" s="31" t="s">
        <v>180</v>
      </c>
      <c r="F7" s="44"/>
      <c r="G7" s="44"/>
      <c r="H7" s="44"/>
      <c r="I7" s="46"/>
    </row>
    <row r="8" spans="1:9" ht="192" customHeight="1" x14ac:dyDescent="0.25">
      <c r="A8" s="59">
        <v>3</v>
      </c>
      <c r="B8" s="28" t="s">
        <v>181</v>
      </c>
      <c r="C8" s="29" t="s">
        <v>182</v>
      </c>
      <c r="D8" s="30" t="s">
        <v>183</v>
      </c>
      <c r="E8" s="31" t="s">
        <v>184</v>
      </c>
      <c r="F8" s="44"/>
      <c r="G8" s="44"/>
      <c r="H8" s="44"/>
      <c r="I8" s="45"/>
    </row>
    <row r="9" spans="1:9" ht="79.5" customHeight="1" x14ac:dyDescent="0.25">
      <c r="A9" s="59">
        <v>4</v>
      </c>
      <c r="B9" s="32" t="s">
        <v>185</v>
      </c>
      <c r="C9" s="33" t="s">
        <v>182</v>
      </c>
      <c r="D9" s="34" t="s">
        <v>186</v>
      </c>
      <c r="E9" s="31" t="s">
        <v>187</v>
      </c>
      <c r="F9" s="44"/>
      <c r="G9" s="44"/>
      <c r="H9" s="44"/>
      <c r="I9" s="46"/>
    </row>
    <row r="10" spans="1:9" ht="204" customHeight="1" x14ac:dyDescent="0.25">
      <c r="A10" s="59">
        <v>5</v>
      </c>
      <c r="B10" s="28" t="s">
        <v>188</v>
      </c>
      <c r="C10" s="29" t="s">
        <v>182</v>
      </c>
      <c r="D10" s="30" t="s">
        <v>189</v>
      </c>
      <c r="E10" s="31" t="s">
        <v>190</v>
      </c>
      <c r="F10" s="44"/>
      <c r="G10" s="44"/>
      <c r="H10" s="44"/>
      <c r="I10" s="45"/>
    </row>
    <row r="11" spans="1:9" ht="204" customHeight="1" x14ac:dyDescent="0.25">
      <c r="A11" s="59">
        <v>6</v>
      </c>
      <c r="B11" s="32" t="s">
        <v>191</v>
      </c>
      <c r="C11" s="33" t="s">
        <v>111</v>
      </c>
      <c r="D11" s="34" t="s">
        <v>192</v>
      </c>
      <c r="E11" s="31" t="s">
        <v>193</v>
      </c>
      <c r="F11" s="44"/>
      <c r="G11" s="44"/>
      <c r="H11" s="44"/>
      <c r="I11" s="46"/>
    </row>
    <row r="12" spans="1:9" ht="204" customHeight="1" x14ac:dyDescent="0.25">
      <c r="A12" s="59">
        <v>7</v>
      </c>
      <c r="B12" s="28" t="s">
        <v>194</v>
      </c>
      <c r="C12" s="29" t="s">
        <v>111</v>
      </c>
      <c r="D12" s="30" t="s">
        <v>195</v>
      </c>
      <c r="E12" s="31" t="s">
        <v>196</v>
      </c>
      <c r="F12" s="44"/>
      <c r="G12" s="44"/>
      <c r="H12" s="44"/>
      <c r="I12" s="45"/>
    </row>
    <row r="13" spans="1:9" x14ac:dyDescent="0.25">
      <c r="F13" s="51"/>
      <c r="G13" s="51"/>
      <c r="H13" s="51"/>
      <c r="I13" s="51"/>
    </row>
    <row r="14" spans="1:9" ht="24" customHeight="1" x14ac:dyDescent="0.25">
      <c r="A14" s="81" t="s">
        <v>132</v>
      </c>
      <c r="B14" s="82"/>
      <c r="C14" s="82"/>
      <c r="D14" s="82"/>
      <c r="E14" s="82"/>
      <c r="F14" s="47" t="str">
        <f>IFERROR(AVERAGE(F6:F12),"")</f>
        <v/>
      </c>
      <c r="G14" s="47" t="str">
        <f>IFERROR(AVERAGE(G6:G12),"")</f>
        <v/>
      </c>
      <c r="H14" s="47" t="str">
        <f>IFERROR(AVERAGE(H6:H12),"")</f>
        <v/>
      </c>
      <c r="I14" s="48"/>
    </row>
    <row r="15" spans="1:9" ht="24" customHeight="1" x14ac:dyDescent="0.25">
      <c r="A15" s="86" t="s">
        <v>168</v>
      </c>
      <c r="B15" s="82"/>
      <c r="C15" s="82"/>
      <c r="D15" s="82"/>
      <c r="E15" s="82"/>
      <c r="F15" s="49" t="str">
        <f>IFERROR(F14*0.2,"")</f>
        <v/>
      </c>
      <c r="G15" s="49" t="str">
        <f>IFERROR(G14*0.2,"")</f>
        <v/>
      </c>
      <c r="H15" s="49" t="str">
        <f>IFERROR(H14*0.2,"")</f>
        <v/>
      </c>
      <c r="I15" s="50"/>
    </row>
    <row r="17" spans="1:9" ht="19.5" customHeight="1" x14ac:dyDescent="0.25">
      <c r="A17" s="78" t="s">
        <v>134</v>
      </c>
      <c r="B17" s="62"/>
      <c r="C17" s="62"/>
      <c r="D17" s="62"/>
      <c r="E17" s="62"/>
      <c r="F17" s="62"/>
      <c r="G17" s="62"/>
      <c r="H17" s="62"/>
      <c r="I17" s="62"/>
    </row>
    <row r="18" spans="1:9" ht="19.5" customHeight="1" x14ac:dyDescent="0.25">
      <c r="A18" s="39"/>
      <c r="B18" s="39"/>
      <c r="C18" s="39"/>
      <c r="D18" s="39"/>
      <c r="E18" s="39"/>
      <c r="F18" s="39"/>
      <c r="G18" s="39"/>
      <c r="H18" s="39"/>
      <c r="I18" s="39"/>
    </row>
    <row r="19" spans="1:9" x14ac:dyDescent="0.25">
      <c r="D19" s="92" t="s">
        <v>135</v>
      </c>
    </row>
    <row r="20" spans="1:9" x14ac:dyDescent="0.25">
      <c r="D20" s="93" t="s">
        <v>136</v>
      </c>
    </row>
    <row r="21" spans="1:9" x14ac:dyDescent="0.25">
      <c r="D21" s="94" t="s">
        <v>137</v>
      </c>
    </row>
    <row r="22" spans="1:9" x14ac:dyDescent="0.25">
      <c r="D22" s="94" t="s">
        <v>138</v>
      </c>
    </row>
    <row r="23" spans="1:9" x14ac:dyDescent="0.25">
      <c r="D23" s="95" t="s">
        <v>139</v>
      </c>
    </row>
  </sheetData>
  <mergeCells count="7">
    <mergeCell ref="A2:I2"/>
    <mergeCell ref="A15:E15"/>
    <mergeCell ref="A1:I1"/>
    <mergeCell ref="A17:I17"/>
    <mergeCell ref="A3:I3"/>
    <mergeCell ref="A14:E14"/>
    <mergeCell ref="A4:I4"/>
  </mergeCells>
  <dataValidations count="1">
    <dataValidation type="whole" showErrorMessage="1" errorTitle="Invalid Score" error="Please enter a score between 1 and 5." sqref="F6:H12" xr:uid="{00000000-0002-0000-04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A90C4"/>
  </sheetPr>
  <dimension ref="A1:I22"/>
  <sheetViews>
    <sheetView zoomScaleNormal="100" workbookViewId="0">
      <pane ySplit="5" topLeftCell="A15" activePane="bottomLeft" state="frozen"/>
      <selection pane="bottomLeft" activeCell="D30" sqref="D30"/>
    </sheetView>
  </sheetViews>
  <sheetFormatPr defaultColWidth="8.7109375" defaultRowHeight="15" x14ac:dyDescent="0.25"/>
  <cols>
    <col min="1" max="1" width="4" customWidth="1"/>
    <col min="2" max="2" width="22" customWidth="1"/>
    <col min="3" max="3" width="10" customWidth="1"/>
    <col min="4" max="5" width="52" customWidth="1"/>
    <col min="6" max="8" width="12" customWidth="1"/>
    <col min="9" max="9" width="22" customWidth="1"/>
  </cols>
  <sheetData>
    <row r="1" spans="1:9" ht="36" customHeight="1" x14ac:dyDescent="0.25">
      <c r="A1" s="83" t="s">
        <v>197</v>
      </c>
      <c r="B1" s="80"/>
      <c r="C1" s="80"/>
      <c r="D1" s="80"/>
      <c r="E1" s="80"/>
      <c r="F1" s="80"/>
      <c r="G1" s="80"/>
      <c r="H1" s="80"/>
      <c r="I1" s="80"/>
    </row>
    <row r="2" spans="1:9" ht="18" customHeight="1" x14ac:dyDescent="0.25">
      <c r="A2" s="79" t="s">
        <v>198</v>
      </c>
      <c r="B2" s="80"/>
      <c r="C2" s="80"/>
      <c r="D2" s="80"/>
      <c r="E2" s="80"/>
      <c r="F2" s="80"/>
      <c r="G2" s="80"/>
      <c r="H2" s="80"/>
      <c r="I2" s="80"/>
    </row>
    <row r="3" spans="1:9" ht="48" customHeight="1" x14ac:dyDescent="0.25">
      <c r="A3" s="84" t="s">
        <v>199</v>
      </c>
      <c r="B3" s="62"/>
      <c r="C3" s="62"/>
      <c r="D3" s="62"/>
      <c r="E3" s="62"/>
      <c r="F3" s="62"/>
      <c r="G3" s="62"/>
      <c r="H3" s="62"/>
      <c r="I3" s="62"/>
    </row>
    <row r="4" spans="1:9" ht="27.75" customHeight="1" x14ac:dyDescent="0.25">
      <c r="A4" s="85" t="s">
        <v>200</v>
      </c>
      <c r="B4" s="62"/>
      <c r="C4" s="62"/>
      <c r="D4" s="62"/>
      <c r="E4" s="62"/>
      <c r="F4" s="62"/>
      <c r="G4" s="62"/>
      <c r="H4" s="62"/>
      <c r="I4" s="62"/>
    </row>
    <row r="5" spans="1:9" ht="37.5" customHeight="1" x14ac:dyDescent="0.25">
      <c r="A5" s="58" t="s">
        <v>94</v>
      </c>
      <c r="B5" s="58" t="s">
        <v>95</v>
      </c>
      <c r="C5" s="58" t="s">
        <v>96</v>
      </c>
      <c r="D5" s="58" t="s">
        <v>56</v>
      </c>
      <c r="E5" s="58" t="s">
        <v>97</v>
      </c>
      <c r="F5" s="58" t="s">
        <v>98</v>
      </c>
      <c r="G5" s="58" t="s">
        <v>99</v>
      </c>
      <c r="H5" s="58" t="s">
        <v>100</v>
      </c>
      <c r="I5" s="58" t="s">
        <v>101</v>
      </c>
    </row>
    <row r="6" spans="1:9" ht="228" customHeight="1" x14ac:dyDescent="0.25">
      <c r="A6" s="59">
        <v>1</v>
      </c>
      <c r="B6" s="28" t="s">
        <v>201</v>
      </c>
      <c r="C6" s="29" t="s">
        <v>174</v>
      </c>
      <c r="D6" s="30" t="s">
        <v>202</v>
      </c>
      <c r="E6" s="31" t="s">
        <v>203</v>
      </c>
      <c r="F6" s="44"/>
      <c r="G6" s="44"/>
      <c r="H6" s="44"/>
      <c r="I6" s="45"/>
    </row>
    <row r="7" spans="1:9" ht="192" customHeight="1" x14ac:dyDescent="0.25">
      <c r="A7" s="59">
        <v>2</v>
      </c>
      <c r="B7" s="32" t="s">
        <v>204</v>
      </c>
      <c r="C7" s="33" t="s">
        <v>182</v>
      </c>
      <c r="D7" s="34" t="s">
        <v>205</v>
      </c>
      <c r="E7" s="31" t="s">
        <v>206</v>
      </c>
      <c r="F7" s="44"/>
      <c r="G7" s="44"/>
      <c r="H7" s="44"/>
      <c r="I7" s="46"/>
    </row>
    <row r="8" spans="1:9" ht="216" customHeight="1" x14ac:dyDescent="0.25">
      <c r="A8" s="59">
        <v>3</v>
      </c>
      <c r="B8" s="28" t="s">
        <v>207</v>
      </c>
      <c r="C8" s="29" t="s">
        <v>178</v>
      </c>
      <c r="D8" s="30" t="s">
        <v>208</v>
      </c>
      <c r="E8" s="31" t="s">
        <v>209</v>
      </c>
      <c r="F8" s="44"/>
      <c r="G8" s="44"/>
      <c r="H8" s="44"/>
      <c r="I8" s="45"/>
    </row>
    <row r="9" spans="1:9" ht="216" customHeight="1" x14ac:dyDescent="0.25">
      <c r="A9" s="59">
        <v>4</v>
      </c>
      <c r="B9" s="32" t="s">
        <v>210</v>
      </c>
      <c r="C9" s="33" t="s">
        <v>178</v>
      </c>
      <c r="D9" s="34" t="s">
        <v>211</v>
      </c>
      <c r="E9" s="31" t="s">
        <v>212</v>
      </c>
      <c r="F9" s="44"/>
      <c r="G9" s="44"/>
      <c r="H9" s="44"/>
      <c r="I9" s="46"/>
    </row>
    <row r="10" spans="1:9" ht="204" customHeight="1" x14ac:dyDescent="0.25">
      <c r="A10" s="59">
        <v>5</v>
      </c>
      <c r="B10" s="28" t="s">
        <v>213</v>
      </c>
      <c r="C10" s="29" t="s">
        <v>174</v>
      </c>
      <c r="D10" s="30" t="s">
        <v>214</v>
      </c>
      <c r="E10" s="31" t="s">
        <v>215</v>
      </c>
      <c r="F10" s="44"/>
      <c r="G10" s="44"/>
      <c r="H10" s="44"/>
      <c r="I10" s="45"/>
    </row>
    <row r="11" spans="1:9" ht="192" customHeight="1" x14ac:dyDescent="0.25">
      <c r="A11" s="59">
        <v>6</v>
      </c>
      <c r="B11" s="32" t="s">
        <v>216</v>
      </c>
      <c r="C11" s="33" t="s">
        <v>174</v>
      </c>
      <c r="D11" s="34" t="s">
        <v>217</v>
      </c>
      <c r="E11" s="31" t="s">
        <v>218</v>
      </c>
      <c r="F11" s="44"/>
      <c r="G11" s="44"/>
      <c r="H11" s="44"/>
      <c r="I11" s="46"/>
    </row>
    <row r="12" spans="1:9" ht="6" customHeight="1" x14ac:dyDescent="0.25">
      <c r="F12" s="51"/>
      <c r="G12" s="51"/>
      <c r="H12" s="51"/>
      <c r="I12" s="51"/>
    </row>
    <row r="13" spans="1:9" ht="24" customHeight="1" x14ac:dyDescent="0.25">
      <c r="A13" s="81" t="s">
        <v>132</v>
      </c>
      <c r="B13" s="82"/>
      <c r="C13" s="82"/>
      <c r="D13" s="82"/>
      <c r="E13" s="82"/>
      <c r="F13" s="47" t="str">
        <f>IFERROR(AVERAGE(F6:F11),"")</f>
        <v/>
      </c>
      <c r="G13" s="47" t="str">
        <f>IFERROR(AVERAGE(G6:G11),"")</f>
        <v/>
      </c>
      <c r="H13" s="47" t="str">
        <f>IFERROR(AVERAGE(H6:H11),"")</f>
        <v/>
      </c>
      <c r="I13" s="48"/>
    </row>
    <row r="14" spans="1:9" ht="24" customHeight="1" x14ac:dyDescent="0.25">
      <c r="A14" s="86" t="s">
        <v>219</v>
      </c>
      <c r="B14" s="82"/>
      <c r="C14" s="82"/>
      <c r="D14" s="82"/>
      <c r="E14" s="82"/>
      <c r="F14" s="49" t="str">
        <f>IFERROR(F13*0.15,"")</f>
        <v/>
      </c>
      <c r="G14" s="49" t="str">
        <f>IFERROR(G13*0.15,"")</f>
        <v/>
      </c>
      <c r="H14" s="49" t="str">
        <f>IFERROR(H13*0.15,"")</f>
        <v/>
      </c>
      <c r="I14" s="50"/>
    </row>
    <row r="16" spans="1:9" ht="19.5" customHeight="1" x14ac:dyDescent="0.25">
      <c r="A16" s="78" t="s">
        <v>134</v>
      </c>
      <c r="B16" s="62"/>
      <c r="C16" s="62"/>
      <c r="D16" s="62"/>
      <c r="E16" s="62"/>
      <c r="F16" s="62"/>
      <c r="G16" s="62"/>
      <c r="H16" s="62"/>
      <c r="I16" s="62"/>
    </row>
    <row r="18" spans="4:4" x14ac:dyDescent="0.25">
      <c r="D18" s="92" t="s">
        <v>135</v>
      </c>
    </row>
    <row r="19" spans="4:4" x14ac:dyDescent="0.25">
      <c r="D19" s="93" t="s">
        <v>136</v>
      </c>
    </row>
    <row r="20" spans="4:4" x14ac:dyDescent="0.25">
      <c r="D20" s="94" t="s">
        <v>137</v>
      </c>
    </row>
    <row r="21" spans="4:4" x14ac:dyDescent="0.25">
      <c r="D21" s="94" t="s">
        <v>138</v>
      </c>
    </row>
    <row r="22" spans="4:4" x14ac:dyDescent="0.25">
      <c r="D22" s="95" t="s">
        <v>139</v>
      </c>
    </row>
  </sheetData>
  <mergeCells count="7">
    <mergeCell ref="A16:I16"/>
    <mergeCell ref="A2:I2"/>
    <mergeCell ref="A1:I1"/>
    <mergeCell ref="A3:I3"/>
    <mergeCell ref="A13:E13"/>
    <mergeCell ref="A14:E14"/>
    <mergeCell ref="A4:I4"/>
  </mergeCells>
  <dataValidations count="1">
    <dataValidation type="whole" showErrorMessage="1" errorTitle="Invalid Score" error="Please enter a score between 1 and 5." sqref="F6:H11" xr:uid="{00000000-0002-0000-05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BA3D0"/>
  </sheetPr>
  <dimension ref="A1:I22"/>
  <sheetViews>
    <sheetView zoomScaleNormal="100" workbookViewId="0">
      <pane ySplit="5" topLeftCell="A15" activePane="bottomLeft" state="frozen"/>
      <selection pane="bottomLeft" activeCell="D18" sqref="D18:D22"/>
    </sheetView>
  </sheetViews>
  <sheetFormatPr defaultColWidth="8.7109375" defaultRowHeight="15" x14ac:dyDescent="0.25"/>
  <cols>
    <col min="1" max="1" width="4" customWidth="1"/>
    <col min="2" max="2" width="22" customWidth="1"/>
    <col min="3" max="3" width="10" customWidth="1"/>
    <col min="4" max="5" width="52" customWidth="1"/>
    <col min="6" max="8" width="12" customWidth="1"/>
    <col min="9" max="9" width="22" customWidth="1"/>
  </cols>
  <sheetData>
    <row r="1" spans="1:9" ht="36" customHeight="1" x14ac:dyDescent="0.25">
      <c r="A1" s="83" t="s">
        <v>220</v>
      </c>
      <c r="B1" s="80"/>
      <c r="C1" s="80"/>
      <c r="D1" s="80"/>
      <c r="E1" s="80"/>
      <c r="F1" s="80"/>
      <c r="G1" s="80"/>
      <c r="H1" s="80"/>
      <c r="I1" s="80"/>
    </row>
    <row r="2" spans="1:9" ht="18" customHeight="1" x14ac:dyDescent="0.25">
      <c r="A2" s="79" t="s">
        <v>221</v>
      </c>
      <c r="B2" s="80"/>
      <c r="C2" s="80"/>
      <c r="D2" s="80"/>
      <c r="E2" s="80"/>
      <c r="F2" s="80"/>
      <c r="G2" s="80"/>
      <c r="H2" s="80"/>
      <c r="I2" s="80"/>
    </row>
    <row r="3" spans="1:9" ht="48" customHeight="1" x14ac:dyDescent="0.25">
      <c r="A3" s="84" t="s">
        <v>222</v>
      </c>
      <c r="B3" s="62"/>
      <c r="C3" s="62"/>
      <c r="D3" s="62"/>
      <c r="E3" s="62"/>
      <c r="F3" s="62"/>
      <c r="G3" s="62"/>
      <c r="H3" s="62"/>
      <c r="I3" s="62"/>
    </row>
    <row r="4" spans="1:9" ht="27.75" customHeight="1" x14ac:dyDescent="0.25">
      <c r="A4" s="85" t="s">
        <v>223</v>
      </c>
      <c r="B4" s="62"/>
      <c r="C4" s="62"/>
      <c r="D4" s="62"/>
      <c r="E4" s="62"/>
      <c r="F4" s="62"/>
      <c r="G4" s="62"/>
      <c r="H4" s="62"/>
      <c r="I4" s="62"/>
    </row>
    <row r="5" spans="1:9" ht="37.5" customHeight="1" x14ac:dyDescent="0.25">
      <c r="A5" s="58" t="s">
        <v>94</v>
      </c>
      <c r="B5" s="58" t="s">
        <v>95</v>
      </c>
      <c r="C5" s="58" t="s">
        <v>96</v>
      </c>
      <c r="D5" s="58" t="s">
        <v>56</v>
      </c>
      <c r="E5" s="58" t="s">
        <v>97</v>
      </c>
      <c r="F5" s="58" t="s">
        <v>98</v>
      </c>
      <c r="G5" s="58" t="s">
        <v>99</v>
      </c>
      <c r="H5" s="58" t="s">
        <v>100</v>
      </c>
      <c r="I5" s="58" t="s">
        <v>101</v>
      </c>
    </row>
    <row r="6" spans="1:9" ht="228" customHeight="1" x14ac:dyDescent="0.25">
      <c r="A6" s="59">
        <v>1</v>
      </c>
      <c r="B6" s="28" t="s">
        <v>224</v>
      </c>
      <c r="C6" s="29" t="s">
        <v>19</v>
      </c>
      <c r="D6" s="30" t="s">
        <v>225</v>
      </c>
      <c r="E6" s="31" t="s">
        <v>226</v>
      </c>
      <c r="F6" s="44"/>
      <c r="G6" s="44"/>
      <c r="H6" s="44"/>
      <c r="I6" s="45"/>
    </row>
    <row r="7" spans="1:9" ht="216" customHeight="1" x14ac:dyDescent="0.25">
      <c r="A7" s="59">
        <v>2</v>
      </c>
      <c r="B7" s="32" t="s">
        <v>227</v>
      </c>
      <c r="C7" s="33" t="s">
        <v>19</v>
      </c>
      <c r="D7" s="34" t="s">
        <v>228</v>
      </c>
      <c r="E7" s="31" t="s">
        <v>229</v>
      </c>
      <c r="F7" s="44"/>
      <c r="G7" s="44"/>
      <c r="H7" s="44"/>
      <c r="I7" s="46"/>
    </row>
    <row r="8" spans="1:9" ht="192" customHeight="1" x14ac:dyDescent="0.25">
      <c r="A8" s="59">
        <v>3</v>
      </c>
      <c r="B8" s="28" t="s">
        <v>230</v>
      </c>
      <c r="C8" s="29" t="s">
        <v>174</v>
      </c>
      <c r="D8" s="30" t="s">
        <v>231</v>
      </c>
      <c r="E8" s="31" t="s">
        <v>232</v>
      </c>
      <c r="F8" s="44"/>
      <c r="G8" s="44"/>
      <c r="H8" s="44"/>
      <c r="I8" s="45"/>
    </row>
    <row r="9" spans="1:9" ht="180" customHeight="1" x14ac:dyDescent="0.25">
      <c r="A9" s="59">
        <v>4</v>
      </c>
      <c r="B9" s="32" t="s">
        <v>233</v>
      </c>
      <c r="C9" s="33" t="s">
        <v>234</v>
      </c>
      <c r="D9" s="34" t="s">
        <v>235</v>
      </c>
      <c r="E9" s="31" t="s">
        <v>236</v>
      </c>
      <c r="F9" s="44"/>
      <c r="G9" s="44"/>
      <c r="H9" s="44"/>
      <c r="I9" s="46"/>
    </row>
    <row r="10" spans="1:9" ht="192" customHeight="1" x14ac:dyDescent="0.25">
      <c r="A10" s="59">
        <v>5</v>
      </c>
      <c r="B10" s="28" t="s">
        <v>237</v>
      </c>
      <c r="C10" s="29" t="s">
        <v>107</v>
      </c>
      <c r="D10" s="30" t="s">
        <v>238</v>
      </c>
      <c r="E10" s="31" t="s">
        <v>239</v>
      </c>
      <c r="F10" s="44"/>
      <c r="G10" s="44"/>
      <c r="H10" s="44"/>
      <c r="I10" s="45"/>
    </row>
    <row r="11" spans="1:9" ht="192" customHeight="1" x14ac:dyDescent="0.25">
      <c r="A11" s="59">
        <v>6</v>
      </c>
      <c r="B11" s="32" t="s">
        <v>240</v>
      </c>
      <c r="C11" s="33" t="s">
        <v>111</v>
      </c>
      <c r="D11" s="34" t="s">
        <v>241</v>
      </c>
      <c r="E11" s="31" t="s">
        <v>242</v>
      </c>
      <c r="F11" s="44"/>
      <c r="G11" s="44"/>
      <c r="H11" s="44"/>
      <c r="I11" s="46"/>
    </row>
    <row r="12" spans="1:9" ht="6" customHeight="1" x14ac:dyDescent="0.25">
      <c r="F12" s="51"/>
      <c r="G12" s="51"/>
      <c r="H12" s="51"/>
      <c r="I12" s="51"/>
    </row>
    <row r="13" spans="1:9" ht="24" customHeight="1" x14ac:dyDescent="0.25">
      <c r="A13" s="81" t="s">
        <v>132</v>
      </c>
      <c r="B13" s="82"/>
      <c r="C13" s="82"/>
      <c r="D13" s="82"/>
      <c r="E13" s="82"/>
      <c r="F13" s="47" t="str">
        <f>IFERROR(AVERAGE(F6:F11),"")</f>
        <v/>
      </c>
      <c r="G13" s="47" t="str">
        <f>IFERROR(AVERAGE(G6:G11),"")</f>
        <v/>
      </c>
      <c r="H13" s="47" t="str">
        <f>IFERROR(AVERAGE(H6:H11),"")</f>
        <v/>
      </c>
      <c r="I13" s="48"/>
    </row>
    <row r="14" spans="1:9" ht="24" customHeight="1" x14ac:dyDescent="0.25">
      <c r="A14" s="86" t="s">
        <v>243</v>
      </c>
      <c r="B14" s="82"/>
      <c r="C14" s="82"/>
      <c r="D14" s="82"/>
      <c r="E14" s="82"/>
      <c r="F14" s="49" t="str">
        <f>IFERROR(F13*0.1,"")</f>
        <v/>
      </c>
      <c r="G14" s="49" t="str">
        <f>IFERROR(G13*0.1,"")</f>
        <v/>
      </c>
      <c r="H14" s="49" t="str">
        <f>IFERROR(H13*0.1,"")</f>
        <v/>
      </c>
      <c r="I14" s="50"/>
    </row>
    <row r="16" spans="1:9" ht="19.5" customHeight="1" x14ac:dyDescent="0.25">
      <c r="A16" s="78" t="s">
        <v>134</v>
      </c>
      <c r="B16" s="62"/>
      <c r="C16" s="62"/>
      <c r="D16" s="62"/>
      <c r="E16" s="62"/>
      <c r="F16" s="62"/>
      <c r="G16" s="62"/>
      <c r="H16" s="62"/>
      <c r="I16" s="62"/>
    </row>
    <row r="18" spans="4:4" x14ac:dyDescent="0.25">
      <c r="D18" s="92" t="s">
        <v>135</v>
      </c>
    </row>
    <row r="19" spans="4:4" x14ac:dyDescent="0.25">
      <c r="D19" s="93" t="s">
        <v>136</v>
      </c>
    </row>
    <row r="20" spans="4:4" x14ac:dyDescent="0.25">
      <c r="D20" s="94" t="s">
        <v>137</v>
      </c>
    </row>
    <row r="21" spans="4:4" x14ac:dyDescent="0.25">
      <c r="D21" s="94" t="s">
        <v>138</v>
      </c>
    </row>
    <row r="22" spans="4:4" x14ac:dyDescent="0.25">
      <c r="D22" s="95" t="s">
        <v>139</v>
      </c>
    </row>
  </sheetData>
  <mergeCells count="7">
    <mergeCell ref="A16:I16"/>
    <mergeCell ref="A2:I2"/>
    <mergeCell ref="A1:I1"/>
    <mergeCell ref="A3:I3"/>
    <mergeCell ref="A13:E13"/>
    <mergeCell ref="A14:E14"/>
    <mergeCell ref="A4:I4"/>
  </mergeCells>
  <dataValidations count="1">
    <dataValidation type="whole" showErrorMessage="1" errorTitle="Invalid Score" error="Please enter a score between 1 and 5." sqref="F6:H11" xr:uid="{00000000-0002-0000-06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AB5DE"/>
  </sheetPr>
  <dimension ref="A1:I22"/>
  <sheetViews>
    <sheetView zoomScaleNormal="100" workbookViewId="0">
      <pane ySplit="5" topLeftCell="A15" activePane="bottomLeft" state="frozen"/>
      <selection pane="bottomLeft" activeCell="E20" sqref="E20"/>
    </sheetView>
  </sheetViews>
  <sheetFormatPr defaultColWidth="8.7109375" defaultRowHeight="15" x14ac:dyDescent="0.25"/>
  <cols>
    <col min="1" max="1" width="4" customWidth="1"/>
    <col min="2" max="2" width="22" customWidth="1"/>
    <col min="3" max="3" width="10" customWidth="1"/>
    <col min="4" max="5" width="52" customWidth="1"/>
    <col min="6" max="8" width="12" customWidth="1"/>
    <col min="9" max="9" width="22" customWidth="1"/>
  </cols>
  <sheetData>
    <row r="1" spans="1:9" ht="36" customHeight="1" x14ac:dyDescent="0.25">
      <c r="A1" s="83" t="s">
        <v>244</v>
      </c>
      <c r="B1" s="80"/>
      <c r="C1" s="80"/>
      <c r="D1" s="80"/>
      <c r="E1" s="80"/>
      <c r="F1" s="80"/>
      <c r="G1" s="80"/>
      <c r="H1" s="80"/>
      <c r="I1" s="80"/>
    </row>
    <row r="2" spans="1:9" ht="18" customHeight="1" x14ac:dyDescent="0.25">
      <c r="A2" s="79" t="s">
        <v>245</v>
      </c>
      <c r="B2" s="80"/>
      <c r="C2" s="80"/>
      <c r="D2" s="80"/>
      <c r="E2" s="80"/>
      <c r="F2" s="80"/>
      <c r="G2" s="80"/>
      <c r="H2" s="80"/>
      <c r="I2" s="80"/>
    </row>
    <row r="3" spans="1:9" ht="48" customHeight="1" x14ac:dyDescent="0.25">
      <c r="A3" s="84" t="s">
        <v>246</v>
      </c>
      <c r="B3" s="62"/>
      <c r="C3" s="62"/>
      <c r="D3" s="62"/>
      <c r="E3" s="62"/>
      <c r="F3" s="62"/>
      <c r="G3" s="62"/>
      <c r="H3" s="62"/>
      <c r="I3" s="62"/>
    </row>
    <row r="4" spans="1:9" ht="27.75" customHeight="1" x14ac:dyDescent="0.25">
      <c r="A4" s="85" t="s">
        <v>247</v>
      </c>
      <c r="B4" s="62"/>
      <c r="C4" s="62"/>
      <c r="D4" s="62"/>
      <c r="E4" s="62"/>
      <c r="F4" s="62"/>
      <c r="G4" s="62"/>
      <c r="H4" s="62"/>
      <c r="I4" s="62"/>
    </row>
    <row r="5" spans="1:9" ht="37.5" customHeight="1" x14ac:dyDescent="0.25">
      <c r="A5" s="58" t="s">
        <v>94</v>
      </c>
      <c r="B5" s="58" t="s">
        <v>95</v>
      </c>
      <c r="C5" s="58" t="s">
        <v>96</v>
      </c>
      <c r="D5" s="58" t="s">
        <v>56</v>
      </c>
      <c r="E5" s="58" t="s">
        <v>97</v>
      </c>
      <c r="F5" s="58" t="s">
        <v>98</v>
      </c>
      <c r="G5" s="58" t="s">
        <v>99</v>
      </c>
      <c r="H5" s="58" t="s">
        <v>100</v>
      </c>
      <c r="I5" s="58" t="s">
        <v>101</v>
      </c>
    </row>
    <row r="6" spans="1:9" ht="240" customHeight="1" x14ac:dyDescent="0.25">
      <c r="A6" s="59">
        <v>1</v>
      </c>
      <c r="B6" s="28" t="s">
        <v>248</v>
      </c>
      <c r="C6" s="29" t="s">
        <v>19</v>
      </c>
      <c r="D6" s="30" t="s">
        <v>249</v>
      </c>
      <c r="E6" s="31" t="s">
        <v>250</v>
      </c>
      <c r="F6" s="44"/>
      <c r="G6" s="44"/>
      <c r="H6" s="44"/>
      <c r="I6" s="45"/>
    </row>
    <row r="7" spans="1:9" ht="216" customHeight="1" x14ac:dyDescent="0.25">
      <c r="A7" s="59">
        <v>2</v>
      </c>
      <c r="B7" s="32" t="s">
        <v>251</v>
      </c>
      <c r="C7" s="33" t="s">
        <v>174</v>
      </c>
      <c r="D7" s="34" t="s">
        <v>252</v>
      </c>
      <c r="E7" s="31" t="s">
        <v>253</v>
      </c>
      <c r="F7" s="44"/>
      <c r="G7" s="44"/>
      <c r="H7" s="44"/>
      <c r="I7" s="46"/>
    </row>
    <row r="8" spans="1:9" ht="79.5" customHeight="1" x14ac:dyDescent="0.25">
      <c r="A8" s="59">
        <v>3</v>
      </c>
      <c r="B8" s="28" t="s">
        <v>254</v>
      </c>
      <c r="C8" s="29" t="s">
        <v>234</v>
      </c>
      <c r="D8" s="30" t="s">
        <v>255</v>
      </c>
      <c r="E8" s="31" t="s">
        <v>256</v>
      </c>
      <c r="F8" s="44"/>
      <c r="G8" s="44"/>
      <c r="H8" s="44"/>
      <c r="I8" s="45"/>
    </row>
    <row r="9" spans="1:9" ht="192" customHeight="1" x14ac:dyDescent="0.25">
      <c r="A9" s="59">
        <v>4</v>
      </c>
      <c r="B9" s="32" t="s">
        <v>257</v>
      </c>
      <c r="C9" s="33" t="s">
        <v>27</v>
      </c>
      <c r="D9" s="34" t="s">
        <v>258</v>
      </c>
      <c r="E9" s="31" t="s">
        <v>259</v>
      </c>
      <c r="F9" s="44"/>
      <c r="G9" s="44"/>
      <c r="H9" s="44"/>
      <c r="I9" s="46"/>
    </row>
    <row r="10" spans="1:9" ht="204" customHeight="1" x14ac:dyDescent="0.25">
      <c r="A10" s="59">
        <v>5</v>
      </c>
      <c r="B10" s="28" t="s">
        <v>260</v>
      </c>
      <c r="C10" s="29" t="s">
        <v>27</v>
      </c>
      <c r="D10" s="30" t="s">
        <v>261</v>
      </c>
      <c r="E10" s="31" t="s">
        <v>262</v>
      </c>
      <c r="F10" s="44"/>
      <c r="G10" s="44"/>
      <c r="H10" s="44"/>
      <c r="I10" s="45"/>
    </row>
    <row r="11" spans="1:9" ht="204" customHeight="1" x14ac:dyDescent="0.25">
      <c r="A11" s="59">
        <v>6</v>
      </c>
      <c r="B11" s="32" t="s">
        <v>263</v>
      </c>
      <c r="C11" s="33" t="s">
        <v>27</v>
      </c>
      <c r="D11" s="34" t="s">
        <v>264</v>
      </c>
      <c r="E11" s="31" t="s">
        <v>265</v>
      </c>
      <c r="F11" s="44"/>
      <c r="G11" s="44"/>
      <c r="H11" s="44"/>
      <c r="I11" s="46"/>
    </row>
    <row r="12" spans="1:9" ht="6" customHeight="1" x14ac:dyDescent="0.25">
      <c r="F12" s="51"/>
      <c r="G12" s="51"/>
      <c r="H12" s="51"/>
      <c r="I12" s="51"/>
    </row>
    <row r="13" spans="1:9" ht="24" customHeight="1" x14ac:dyDescent="0.25">
      <c r="A13" s="81" t="s">
        <v>132</v>
      </c>
      <c r="B13" s="82"/>
      <c r="C13" s="82"/>
      <c r="D13" s="82"/>
      <c r="E13" s="82"/>
      <c r="F13" s="47" t="str">
        <f>IFERROR(AVERAGE(F6:F11),"")</f>
        <v/>
      </c>
      <c r="G13" s="47" t="str">
        <f>IFERROR(AVERAGE(G6:G11),"")</f>
        <v/>
      </c>
      <c r="H13" s="47" t="str">
        <f>IFERROR(AVERAGE(H6:H11),"")</f>
        <v/>
      </c>
      <c r="I13" s="48"/>
    </row>
    <row r="14" spans="1:9" ht="24" customHeight="1" x14ac:dyDescent="0.25">
      <c r="A14" s="86" t="s">
        <v>243</v>
      </c>
      <c r="B14" s="82"/>
      <c r="C14" s="82"/>
      <c r="D14" s="82"/>
      <c r="E14" s="82"/>
      <c r="F14" s="49" t="str">
        <f>IFERROR(F13*0.1,"")</f>
        <v/>
      </c>
      <c r="G14" s="49" t="str">
        <f>IFERROR(G13*0.1,"")</f>
        <v/>
      </c>
      <c r="H14" s="49" t="str">
        <f>IFERROR(H13*0.1,"")</f>
        <v/>
      </c>
      <c r="I14" s="50"/>
    </row>
    <row r="16" spans="1:9" ht="19.5" customHeight="1" x14ac:dyDescent="0.25">
      <c r="A16" s="78" t="s">
        <v>134</v>
      </c>
      <c r="B16" s="62"/>
      <c r="C16" s="62"/>
      <c r="D16" s="62"/>
      <c r="E16" s="62"/>
      <c r="F16" s="62"/>
      <c r="G16" s="62"/>
      <c r="H16" s="62"/>
      <c r="I16" s="62"/>
    </row>
    <row r="18" spans="4:4" x14ac:dyDescent="0.25">
      <c r="D18" s="92" t="s">
        <v>135</v>
      </c>
    </row>
    <row r="19" spans="4:4" x14ac:dyDescent="0.25">
      <c r="D19" s="93" t="s">
        <v>136</v>
      </c>
    </row>
    <row r="20" spans="4:4" x14ac:dyDescent="0.25">
      <c r="D20" s="94" t="s">
        <v>137</v>
      </c>
    </row>
    <row r="21" spans="4:4" x14ac:dyDescent="0.25">
      <c r="D21" s="94" t="s">
        <v>138</v>
      </c>
    </row>
    <row r="22" spans="4:4" x14ac:dyDescent="0.25">
      <c r="D22" s="95" t="s">
        <v>139</v>
      </c>
    </row>
  </sheetData>
  <mergeCells count="7">
    <mergeCell ref="A16:I16"/>
    <mergeCell ref="A2:I2"/>
    <mergeCell ref="A1:I1"/>
    <mergeCell ref="A3:I3"/>
    <mergeCell ref="A13:E13"/>
    <mergeCell ref="A14:E14"/>
    <mergeCell ref="A4:I4"/>
  </mergeCells>
  <dataValidations count="1">
    <dataValidation type="whole" showErrorMessage="1" errorTitle="Invalid Score" error="Please enter a score between 1 and 5." sqref="F6:H11" xr:uid="{00000000-0002-0000-07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98754"/>
  </sheetPr>
  <dimension ref="A1:I15"/>
  <sheetViews>
    <sheetView tabSelected="1" zoomScaleNormal="100" workbookViewId="0">
      <selection activeCell="J21" sqref="J21"/>
    </sheetView>
  </sheetViews>
  <sheetFormatPr defaultColWidth="8.7109375" defaultRowHeight="15" x14ac:dyDescent="0.25"/>
  <cols>
    <col min="1" max="1" width="4" customWidth="1"/>
    <col min="2" max="2" width="28" customWidth="1"/>
    <col min="3" max="3" width="10" customWidth="1"/>
    <col min="4" max="8" width="18" customWidth="1"/>
    <col min="9" max="9" width="22.42578125" customWidth="1"/>
  </cols>
  <sheetData>
    <row r="1" spans="1:9" ht="45.75" customHeight="1" x14ac:dyDescent="0.25">
      <c r="A1" s="91" t="s">
        <v>266</v>
      </c>
      <c r="B1" s="80"/>
      <c r="C1" s="80"/>
      <c r="D1" s="80"/>
      <c r="E1" s="80"/>
      <c r="F1" s="80"/>
      <c r="G1" s="80"/>
      <c r="H1" s="80"/>
      <c r="I1" s="80"/>
    </row>
    <row r="2" spans="1:9" ht="19.5" customHeight="1" x14ac:dyDescent="0.25">
      <c r="A2" s="90" t="s">
        <v>267</v>
      </c>
      <c r="B2" s="80"/>
      <c r="C2" s="80"/>
      <c r="D2" s="80"/>
      <c r="E2" s="80"/>
      <c r="F2" s="80"/>
      <c r="G2" s="80"/>
      <c r="H2" s="80"/>
      <c r="I2" s="80"/>
    </row>
    <row r="3" spans="1:9" ht="27.75" customHeight="1" x14ac:dyDescent="0.25">
      <c r="D3" s="36" t="s">
        <v>268</v>
      </c>
      <c r="F3" s="36" t="s">
        <v>269</v>
      </c>
      <c r="H3" s="36" t="s">
        <v>270</v>
      </c>
    </row>
    <row r="4" spans="1:9" ht="27.75" customHeight="1" x14ac:dyDescent="0.25">
      <c r="D4" s="37" t="s">
        <v>271</v>
      </c>
      <c r="F4" s="37" t="s">
        <v>271</v>
      </c>
      <c r="H4" s="37" t="s">
        <v>271</v>
      </c>
    </row>
    <row r="6" spans="1:9" ht="31.5" customHeight="1" x14ac:dyDescent="0.25">
      <c r="A6" s="58" t="s">
        <v>94</v>
      </c>
      <c r="B6" s="58" t="s">
        <v>272</v>
      </c>
      <c r="C6" s="58" t="s">
        <v>9</v>
      </c>
      <c r="D6" s="58" t="s">
        <v>273</v>
      </c>
      <c r="E6" s="58" t="s">
        <v>274</v>
      </c>
      <c r="F6" s="58" t="s">
        <v>275</v>
      </c>
      <c r="G6" s="58" t="s">
        <v>276</v>
      </c>
      <c r="H6" s="58" t="s">
        <v>277</v>
      </c>
      <c r="I6" s="58" t="s">
        <v>278</v>
      </c>
    </row>
    <row r="7" spans="1:9" ht="24" customHeight="1" x14ac:dyDescent="0.25">
      <c r="A7" s="59">
        <v>1</v>
      </c>
      <c r="B7" s="28" t="s">
        <v>13</v>
      </c>
      <c r="C7" s="29" t="s">
        <v>14</v>
      </c>
      <c r="D7" s="38"/>
      <c r="E7" s="56">
        <f t="shared" ref="E7:E12" si="0">C7*$D7</f>
        <v>0</v>
      </c>
      <c r="F7" s="38"/>
      <c r="G7" s="56">
        <f t="shared" ref="G7:G12" si="1">$F7*$C7</f>
        <v>0</v>
      </c>
      <c r="H7" s="40"/>
      <c r="I7" s="56">
        <f t="shared" ref="I7:I12" si="2">$H7*$C7</f>
        <v>0</v>
      </c>
    </row>
    <row r="8" spans="1:9" ht="24" customHeight="1" x14ac:dyDescent="0.25">
      <c r="A8" s="59">
        <v>2</v>
      </c>
      <c r="B8" s="32" t="s">
        <v>18</v>
      </c>
      <c r="C8" s="33" t="s">
        <v>19</v>
      </c>
      <c r="D8" s="38"/>
      <c r="E8" s="56">
        <f t="shared" si="0"/>
        <v>0</v>
      </c>
      <c r="F8" s="38"/>
      <c r="G8" s="56">
        <f t="shared" si="1"/>
        <v>0</v>
      </c>
      <c r="H8" s="38"/>
      <c r="I8" s="56">
        <f t="shared" si="2"/>
        <v>0</v>
      </c>
    </row>
    <row r="9" spans="1:9" ht="24" customHeight="1" x14ac:dyDescent="0.25">
      <c r="A9" s="59">
        <v>3</v>
      </c>
      <c r="B9" s="28" t="s">
        <v>23</v>
      </c>
      <c r="C9" s="29" t="s">
        <v>19</v>
      </c>
      <c r="D9" s="38"/>
      <c r="E9" s="56">
        <f t="shared" si="0"/>
        <v>0</v>
      </c>
      <c r="F9" s="38"/>
      <c r="G9" s="56">
        <f t="shared" si="1"/>
        <v>0</v>
      </c>
      <c r="H9" s="38"/>
      <c r="I9" s="56">
        <f t="shared" si="2"/>
        <v>0</v>
      </c>
    </row>
    <row r="10" spans="1:9" ht="24" customHeight="1" x14ac:dyDescent="0.25">
      <c r="A10" s="59">
        <v>4</v>
      </c>
      <c r="B10" s="32" t="s">
        <v>26</v>
      </c>
      <c r="C10" s="33" t="s">
        <v>27</v>
      </c>
      <c r="D10" s="38"/>
      <c r="E10" s="56">
        <f t="shared" si="0"/>
        <v>0</v>
      </c>
      <c r="F10" s="38"/>
      <c r="G10" s="56">
        <f t="shared" si="1"/>
        <v>0</v>
      </c>
      <c r="H10" s="38"/>
      <c r="I10" s="56">
        <f t="shared" si="2"/>
        <v>0</v>
      </c>
    </row>
    <row r="11" spans="1:9" ht="24" customHeight="1" x14ac:dyDescent="0.25">
      <c r="A11" s="59">
        <v>5</v>
      </c>
      <c r="B11" s="28" t="s">
        <v>30</v>
      </c>
      <c r="C11" s="29" t="s">
        <v>31</v>
      </c>
      <c r="D11" s="38"/>
      <c r="E11" s="56">
        <f t="shared" si="0"/>
        <v>0</v>
      </c>
      <c r="F11" s="38"/>
      <c r="G11" s="56">
        <f t="shared" si="1"/>
        <v>0</v>
      </c>
      <c r="H11" s="38"/>
      <c r="I11" s="56">
        <f t="shared" si="2"/>
        <v>0</v>
      </c>
    </row>
    <row r="12" spans="1:9" ht="24" customHeight="1" x14ac:dyDescent="0.25">
      <c r="A12" s="60">
        <v>6</v>
      </c>
      <c r="B12" s="41" t="s">
        <v>33</v>
      </c>
      <c r="C12" s="42" t="s">
        <v>31</v>
      </c>
      <c r="D12" s="43"/>
      <c r="E12" s="57">
        <f t="shared" si="0"/>
        <v>0</v>
      </c>
      <c r="F12" s="43"/>
      <c r="G12" s="57">
        <f t="shared" si="1"/>
        <v>0</v>
      </c>
      <c r="H12" s="43"/>
      <c r="I12" s="57">
        <f t="shared" si="2"/>
        <v>0</v>
      </c>
    </row>
    <row r="13" spans="1:9" ht="31.5" customHeight="1" x14ac:dyDescent="0.25">
      <c r="A13" s="89" t="s">
        <v>279</v>
      </c>
      <c r="B13" s="88"/>
      <c r="C13" s="88"/>
      <c r="D13" s="52"/>
      <c r="E13" s="53">
        <f>SUM(E7:E12)</f>
        <v>0</v>
      </c>
      <c r="F13" s="52"/>
      <c r="G13" s="53">
        <f>SUM(G7:G12)</f>
        <v>0</v>
      </c>
      <c r="H13" s="52"/>
      <c r="I13" s="53">
        <f>SUM(I7:I12)</f>
        <v>0</v>
      </c>
    </row>
    <row r="14" spans="1:9" ht="21.75" customHeight="1" x14ac:dyDescent="0.25">
      <c r="A14" s="87" t="s">
        <v>280</v>
      </c>
      <c r="B14" s="88"/>
      <c r="C14" s="88"/>
      <c r="D14" s="88"/>
      <c r="E14" s="88"/>
      <c r="F14" s="88"/>
      <c r="G14" s="88"/>
      <c r="H14" s="88"/>
      <c r="I14" s="88"/>
    </row>
    <row r="15" spans="1:9" ht="21.75" customHeight="1" x14ac:dyDescent="0.25">
      <c r="A15" s="87" t="s">
        <v>55</v>
      </c>
      <c r="B15" s="88"/>
      <c r="C15" s="88"/>
      <c r="D15" s="54"/>
      <c r="E15" s="55" t="str">
        <f>IFERROR(IF(E13&gt;=4.5,"⭐ Exceptional Fit",IF(E13&gt;=3.75,"✅ Strong Fit",IF(E13&gt;=3,"⚠ Acceptable Fit",IF(E13&gt;=2,"🔴 Marginal Fit","❌ Poor Fit")))),"—")</f>
        <v>❌ Poor Fit</v>
      </c>
      <c r="F15" s="54"/>
      <c r="G15" s="55" t="str">
        <f>IFERROR(IF(G13&gt;=4.5,"⭐ Exceptional Fit",IF(G13&gt;=3.75,"✅ Strong Fit",IF(G13&gt;=3,"⚠ Acceptable Fit",IF(G13&gt;=2,"🔴 Marginal Fit","❌ Poor Fit")))),"—")</f>
        <v>❌ Poor Fit</v>
      </c>
      <c r="H15" s="54"/>
      <c r="I15" s="55" t="str">
        <f>IFERROR(IF(I13&gt;=4.5,"⭐ Exceptional Fit",IF(I13&gt;=3.75,"✅ Strong Fit",IF(I13&gt;=3,"⚠ Acceptable Fit",IF(I13&gt;=2,"🔴 Marginal Fit","❌ Poor Fit")))),"—")</f>
        <v>❌ Poor Fit</v>
      </c>
    </row>
  </sheetData>
  <mergeCells count="5">
    <mergeCell ref="A14:I14"/>
    <mergeCell ref="A13:C13"/>
    <mergeCell ref="A2:I2"/>
    <mergeCell ref="A1:I1"/>
    <mergeCell ref="A15:C1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&amp; Overview</vt:lpstr>
      <vt:lpstr>Scoring Rubric</vt:lpstr>
      <vt:lpstr>Functional Fit</vt:lpstr>
      <vt:lpstr>Technical Fit</vt:lpstr>
      <vt:lpstr>Commercial Evaluation</vt:lpstr>
      <vt:lpstr>Vendor Maturity</vt:lpstr>
      <vt:lpstr>SLA &amp; Support</vt:lpstr>
      <vt:lpstr>Risk &amp; Compliance</vt:lpstr>
      <vt:lpstr>TWS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Mike Mwinzi</cp:lastModifiedBy>
  <cp:revision>0</cp:revision>
  <dcterms:created xsi:type="dcterms:W3CDTF">2026-05-19T08:15:12Z</dcterms:created>
  <dcterms:modified xsi:type="dcterms:W3CDTF">2026-05-21T08:33:41Z</dcterms:modified>
  <dc:language>en-US</dc:language>
</cp:coreProperties>
</file>